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B43F2999-69B2-46A0-BFAE-B16E8D1F05FA}" xr6:coauthVersionLast="46" xr6:coauthVersionMax="46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'!$A$2:$BO$59</definedName>
    <definedName name="_xlnm._FilterDatabase" localSheetId="1" hidden="1">'GAS 5Kg '!$A$3:$BO$61</definedName>
    <definedName name="_xlnm._FilterDatabase" localSheetId="2" hidden="1">Sheet1!$B$2:$C$38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42" i="1" l="1"/>
  <c r="BO42" i="1"/>
  <c r="BP41" i="1"/>
  <c r="BO41" i="1"/>
  <c r="BP40" i="1"/>
  <c r="BO40" i="1"/>
  <c r="BP39" i="1"/>
  <c r="BO39" i="1"/>
  <c r="BP38" i="1"/>
  <c r="BO38" i="1"/>
  <c r="BP37" i="1"/>
  <c r="BO37" i="1"/>
  <c r="BP36" i="1"/>
  <c r="BO36" i="1"/>
  <c r="BP35" i="1"/>
  <c r="BO35" i="1"/>
  <c r="BP34" i="1"/>
  <c r="BO34" i="1"/>
  <c r="BP33" i="1"/>
  <c r="BO33" i="1"/>
  <c r="BP32" i="1"/>
  <c r="BO32" i="1"/>
  <c r="BP31" i="1"/>
  <c r="BO31" i="1"/>
  <c r="BP30" i="1"/>
  <c r="BO30" i="1"/>
  <c r="BP29" i="1"/>
  <c r="BO29" i="1"/>
  <c r="BP28" i="1"/>
  <c r="BO28" i="1"/>
  <c r="BP27" i="1"/>
  <c r="BO27" i="1"/>
  <c r="BP26" i="1"/>
  <c r="BO26" i="1"/>
  <c r="BP25" i="1"/>
  <c r="BO25" i="1"/>
  <c r="BP24" i="1"/>
  <c r="BO24" i="1"/>
  <c r="BP23" i="1"/>
  <c r="BO23" i="1"/>
  <c r="BP22" i="1"/>
  <c r="BO22" i="1"/>
  <c r="BP21" i="1"/>
  <c r="BO21" i="1"/>
  <c r="BP20" i="1"/>
  <c r="BO20" i="1"/>
  <c r="BP19" i="1"/>
  <c r="BO19" i="1"/>
  <c r="BP18" i="1"/>
  <c r="BO18" i="1"/>
  <c r="BP17" i="1"/>
  <c r="BO17" i="1"/>
  <c r="BP16" i="1"/>
  <c r="BO16" i="1"/>
  <c r="BP15" i="1"/>
  <c r="BO15" i="1"/>
  <c r="BP14" i="1"/>
  <c r="BO14" i="1"/>
  <c r="BP13" i="1"/>
  <c r="BO13" i="1"/>
  <c r="BP12" i="1"/>
  <c r="BO12" i="1"/>
  <c r="BP11" i="1"/>
  <c r="BO11" i="1"/>
  <c r="BP10" i="1"/>
  <c r="BO10" i="1"/>
  <c r="BP9" i="1"/>
  <c r="BO9" i="1"/>
  <c r="BP8" i="1"/>
  <c r="BO8" i="1"/>
  <c r="BP7" i="1"/>
  <c r="BO7" i="1"/>
  <c r="BP6" i="1"/>
  <c r="BO6" i="1"/>
  <c r="BP5" i="1"/>
  <c r="BO5" i="1"/>
  <c r="BP42" i="3"/>
  <c r="BO42" i="3"/>
  <c r="BP41" i="3"/>
  <c r="BO41" i="3"/>
  <c r="BP40" i="3"/>
  <c r="BO40" i="3"/>
  <c r="BP39" i="3"/>
  <c r="BO39" i="3"/>
  <c r="BP38" i="3"/>
  <c r="BO38" i="3"/>
  <c r="BP37" i="3"/>
  <c r="BO37" i="3"/>
  <c r="BP36" i="3"/>
  <c r="BO36" i="3"/>
  <c r="BP35" i="3"/>
  <c r="BO35" i="3"/>
  <c r="BP34" i="3"/>
  <c r="BO34" i="3"/>
  <c r="BP33" i="3"/>
  <c r="BO33" i="3"/>
  <c r="BP32" i="3"/>
  <c r="BO32" i="3"/>
  <c r="BP31" i="3"/>
  <c r="BO31" i="3"/>
  <c r="BP30" i="3"/>
  <c r="BO30" i="3"/>
  <c r="BP29" i="3"/>
  <c r="BO29" i="3"/>
  <c r="BP28" i="3"/>
  <c r="BO28" i="3"/>
  <c r="BP27" i="3"/>
  <c r="BO27" i="3"/>
  <c r="BP26" i="3"/>
  <c r="BO26" i="3"/>
  <c r="BP25" i="3"/>
  <c r="BO25" i="3"/>
  <c r="BP24" i="3"/>
  <c r="BO24" i="3"/>
  <c r="BP23" i="3"/>
  <c r="BO23" i="3"/>
  <c r="BP22" i="3"/>
  <c r="BO22" i="3"/>
  <c r="BP21" i="3"/>
  <c r="BO21" i="3"/>
  <c r="BP20" i="3"/>
  <c r="BO20" i="3"/>
  <c r="BP19" i="3"/>
  <c r="BO19" i="3"/>
  <c r="BP18" i="3"/>
  <c r="BO18" i="3"/>
  <c r="BP17" i="3"/>
  <c r="BO17" i="3"/>
  <c r="BP16" i="3"/>
  <c r="BO16" i="3"/>
  <c r="BP15" i="3"/>
  <c r="BO15" i="3"/>
  <c r="BP14" i="3"/>
  <c r="BO14" i="3"/>
  <c r="BP13" i="3"/>
  <c r="BO13" i="3"/>
  <c r="BP12" i="3"/>
  <c r="BO12" i="3"/>
  <c r="BP11" i="3"/>
  <c r="BO11" i="3"/>
  <c r="BP10" i="3"/>
  <c r="BO10" i="3"/>
  <c r="BP9" i="3"/>
  <c r="BO9" i="3"/>
  <c r="BP8" i="3"/>
  <c r="BO8" i="3"/>
  <c r="BP7" i="3"/>
  <c r="BO7" i="3"/>
  <c r="BP6" i="3"/>
  <c r="BO6" i="3"/>
  <c r="BP5" i="3"/>
  <c r="BO5" i="3"/>
  <c r="BN42" i="3"/>
  <c r="BN42" i="1"/>
  <c r="BM42" i="3"/>
  <c r="BM42" i="1"/>
  <c r="BN43" i="3" l="1"/>
  <c r="BN43" i="1"/>
  <c r="BL42" i="1"/>
  <c r="BM43" i="1" s="1"/>
  <c r="BL42" i="3"/>
  <c r="BM43" i="3" s="1"/>
  <c r="BK42" i="1" l="1"/>
  <c r="BL43" i="1" s="1"/>
  <c r="BK42" i="3"/>
  <c r="BL43" i="3" s="1"/>
  <c r="BJ42" i="3"/>
  <c r="BJ42" i="1"/>
  <c r="BI42" i="1"/>
  <c r="BK43" i="3" l="1"/>
  <c r="BK43" i="1"/>
  <c r="BJ43" i="1"/>
  <c r="BI42" i="3"/>
  <c r="BJ43" i="3" s="1"/>
  <c r="BH42" i="3" l="1"/>
  <c r="BI43" i="3" s="1"/>
  <c r="BG42" i="3"/>
  <c r="BH42" i="1"/>
  <c r="BI43" i="1" s="1"/>
  <c r="BG42" i="1"/>
  <c r="BH43" i="1" l="1"/>
  <c r="BH43" i="3"/>
  <c r="BF42" i="1" l="1"/>
  <c r="BG43" i="1" s="1"/>
  <c r="BF42" i="3"/>
  <c r="BG43" i="3" s="1"/>
  <c r="BE42" i="3"/>
  <c r="BE42" i="1"/>
  <c r="BF43" i="3" l="1"/>
  <c r="BF43" i="1"/>
  <c r="BD42" i="1"/>
  <c r="BE43" i="1" s="1"/>
  <c r="BD42" i="3"/>
  <c r="BE43" i="3" s="1"/>
  <c r="BC42" i="1" l="1"/>
  <c r="BD43" i="1" s="1"/>
  <c r="BC42" i="3"/>
  <c r="BD43" i="3" s="1"/>
  <c r="BB42" i="3" l="1"/>
  <c r="BB42" i="1"/>
  <c r="BC43" i="3" l="1"/>
  <c r="BN44" i="3"/>
  <c r="BC43" i="1"/>
  <c r="BN44" i="1"/>
  <c r="BA42" i="3"/>
  <c r="BA42" i="1"/>
  <c r="BB43" i="3" l="1"/>
  <c r="BM44" i="3"/>
  <c r="BB43" i="1"/>
  <c r="BM44" i="1"/>
  <c r="AZ42" i="1"/>
  <c r="AZ42" i="3"/>
  <c r="AY42" i="3"/>
  <c r="BK44" i="3" s="1"/>
  <c r="AY42" i="1"/>
  <c r="BK44" i="1" s="1"/>
  <c r="AX42" i="1"/>
  <c r="BJ44" i="1" s="1"/>
  <c r="BA43" i="3" l="1"/>
  <c r="BL44" i="3"/>
  <c r="BA43" i="1"/>
  <c r="BL44" i="1"/>
  <c r="AZ43" i="1"/>
  <c r="AZ43" i="3"/>
  <c r="AY43" i="1"/>
  <c r="AX42" i="3"/>
  <c r="AY43" i="3" l="1"/>
  <c r="BJ44" i="3"/>
  <c r="AW42" i="1"/>
  <c r="AW42" i="3"/>
  <c r="AV42" i="1"/>
  <c r="BH44" i="1" s="1"/>
  <c r="AV42" i="3"/>
  <c r="BH44" i="3" s="1"/>
  <c r="AX43" i="3" l="1"/>
  <c r="BI44" i="3"/>
  <c r="AX43" i="1"/>
  <c r="BI44" i="1"/>
  <c r="AW43" i="3"/>
  <c r="AW43" i="1"/>
  <c r="AU42" i="3"/>
  <c r="AU42" i="1"/>
  <c r="AT42" i="1"/>
  <c r="BF44" i="1" s="1"/>
  <c r="AT42" i="3"/>
  <c r="BF44" i="3" s="1"/>
  <c r="AV43" i="1" l="1"/>
  <c r="BG44" i="1"/>
  <c r="AV43" i="3"/>
  <c r="BG44" i="3"/>
  <c r="AU43" i="3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<sst xmlns="http://schemas.openxmlformats.org/spreadsheetml/2006/main" count="181" uniqueCount="51">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</sst>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5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29" fillId="0" borderId="2" xfId="2" applyNumberFormat="1" applyFont="1" applyFill="1" applyBorder="1" applyAlignment="1">
      <alignment horizontal="right" wrapText="1"/>
    </xf>
    <xf numFmtId="2" fontId="28" fillId="0" borderId="0" xfId="4" applyNumberFormat="1" applyFont="1" applyFill="1" applyBorder="1" applyAlignment="1">
      <alignment horizontal="right" wrapText="1"/>
    </xf>
    <xf numFmtId="2" fontId="18" fillId="0" borderId="2" xfId="0" applyNumberFormat="1" applyFont="1" applyBorder="1"/>
    <xf numFmtId="0" fontId="18" fillId="0" borderId="2" xfId="0" applyFont="1" applyBorder="1"/>
    <xf numFmtId="2" fontId="30" fillId="0" borderId="2" xfId="2" applyNumberFormat="1" applyFont="1" applyFill="1" applyBorder="1" applyAlignment="1">
      <alignment horizontal="right" wrapText="1"/>
    </xf>
    <xf numFmtId="2" fontId="30" fillId="0" borderId="0" xfId="2" applyNumberFormat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left" wrapText="1"/>
    </xf>
    <xf numFmtId="0" fontId="31" fillId="0" borderId="4" xfId="0" applyFont="1" applyBorder="1"/>
    <xf numFmtId="0" fontId="32" fillId="4" borderId="4" xfId="0" applyFont="1" applyFill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2" fontId="33" fillId="4" borderId="4" xfId="0" applyNumberFormat="1" applyFont="1" applyFill="1" applyBorder="1" applyAlignment="1">
      <alignment horizontal="center"/>
    </xf>
    <xf numFmtId="165" fontId="34" fillId="4" borderId="0" xfId="0" applyNumberFormat="1" applyFont="1" applyFill="1" applyAlignment="1">
      <alignment horizontal="right" vertical="center"/>
    </xf>
    <xf numFmtId="165" fontId="34" fillId="4" borderId="4" xfId="0" applyNumberFormat="1" applyFont="1" applyFill="1" applyBorder="1" applyAlignment="1">
      <alignment horizontal="right" vertical="center" wrapText="1"/>
    </xf>
    <xf numFmtId="0" fontId="31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P72"/>
  <sheetViews>
    <sheetView tabSelected="1" workbookViewId="0">
      <pane xSplit="1" topLeftCell="BF1" activePane="topRight" state="frozen"/>
      <selection activeCell="BO1" sqref="BO1:BP1048576"/>
      <selection pane="topRight" activeCell="BO1" sqref="BO1:BP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67" max="68" width="29" style="112" customWidth="1"/>
  </cols>
  <sheetData>
    <row r="2" spans="1:68" ht="15" customHeight="1" x14ac:dyDescent="0.35">
      <c r="C2" s="5" t="s">
        <v>43</v>
      </c>
      <c r="BO2" s="106"/>
      <c r="BP2" s="106"/>
    </row>
    <row r="3" spans="1:68" ht="15" customHeight="1" x14ac:dyDescent="0.35">
      <c r="C3" s="5" t="s">
        <v>47</v>
      </c>
      <c r="BO3" s="107" t="s">
        <v>49</v>
      </c>
      <c r="BP3" s="107" t="s">
        <v>50</v>
      </c>
    </row>
    <row r="4" spans="1:68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42">
        <v>44044</v>
      </c>
      <c r="BG4" s="42">
        <v>44075</v>
      </c>
      <c r="BH4" s="42">
        <v>44105</v>
      </c>
      <c r="BI4" s="42">
        <v>44136</v>
      </c>
      <c r="BJ4" s="42">
        <v>44166</v>
      </c>
      <c r="BK4" s="42">
        <v>44197</v>
      </c>
      <c r="BL4" s="42">
        <v>44228</v>
      </c>
      <c r="BM4" s="42">
        <v>44256</v>
      </c>
      <c r="BN4" s="42">
        <v>44287</v>
      </c>
      <c r="BO4" s="107"/>
      <c r="BP4" s="107"/>
    </row>
    <row r="5" spans="1:68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98">
        <v>4121.2687213300596</v>
      </c>
      <c r="BG5" s="92">
        <v>4100.3333333333303</v>
      </c>
      <c r="BH5" s="87">
        <v>4167.5</v>
      </c>
      <c r="BI5" s="99">
        <v>4098</v>
      </c>
      <c r="BJ5" s="92">
        <v>4136.363636363636</v>
      </c>
      <c r="BK5" s="97">
        <v>4146.1538461538503</v>
      </c>
      <c r="BL5" s="98">
        <v>4650</v>
      </c>
      <c r="BM5" s="97">
        <v>4585</v>
      </c>
      <c r="BN5" s="103">
        <v>4570</v>
      </c>
      <c r="BO5" s="108">
        <f>(BN5-BB5)/BB5*100</f>
        <v>9.330143540669857</v>
      </c>
      <c r="BP5" s="108">
        <f>(BN5-BM5)/BM5*100</f>
        <v>-0.32715376226826609</v>
      </c>
    </row>
    <row r="6" spans="1:68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98">
        <v>3860</v>
      </c>
      <c r="BG6" s="92">
        <v>3885</v>
      </c>
      <c r="BH6" s="87">
        <v>3860</v>
      </c>
      <c r="BI6" s="99">
        <v>3933.3333333333335</v>
      </c>
      <c r="BJ6" s="92">
        <v>3954.537612951518</v>
      </c>
      <c r="BK6" s="97">
        <v>4020</v>
      </c>
      <c r="BL6" s="98">
        <v>4660</v>
      </c>
      <c r="BM6" s="97">
        <v>4710.2352660343704</v>
      </c>
      <c r="BN6" s="103">
        <v>4780</v>
      </c>
      <c r="BO6" s="108">
        <f t="shared" ref="BO6:BO42" si="0">(BN6-BB6)/BB6*100</f>
        <v>17.300613496932517</v>
      </c>
      <c r="BP6" s="108">
        <f t="shared" ref="BP6:BP42" si="1">(BN6-BM6)/BM6*100</f>
        <v>1.4811305598407136</v>
      </c>
    </row>
    <row r="7" spans="1:68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98">
        <v>4066.1795647694585</v>
      </c>
      <c r="BG7" s="92">
        <v>4072.9998865119296</v>
      </c>
      <c r="BH7" s="87">
        <v>4068.3579422057132</v>
      </c>
      <c r="BI7" s="99">
        <v>4066.3920806576316</v>
      </c>
      <c r="BJ7" s="92">
        <v>4000</v>
      </c>
      <c r="BK7" s="97">
        <v>4062.2037367506018</v>
      </c>
      <c r="BL7" s="98">
        <v>4156.3318157160002</v>
      </c>
      <c r="BM7" s="97">
        <v>4066.3342598203094</v>
      </c>
      <c r="BN7" s="103">
        <v>4067.6984181647308</v>
      </c>
      <c r="BO7" s="108">
        <f t="shared" si="0"/>
        <v>0.25474630456544384</v>
      </c>
      <c r="BP7" s="108">
        <f t="shared" si="1"/>
        <v>3.3547619483738508E-2</v>
      </c>
    </row>
    <row r="8" spans="1:68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98">
        <v>4622.5</v>
      </c>
      <c r="BG8" s="92">
        <v>4554.4444444444398</v>
      </c>
      <c r="BH8" s="87">
        <v>4562.5</v>
      </c>
      <c r="BI8" s="99">
        <v>4587.6000000000004</v>
      </c>
      <c r="BJ8" s="92">
        <v>4614.4858518998963</v>
      </c>
      <c r="BK8" s="97">
        <v>4614.4858518998963</v>
      </c>
      <c r="BL8" s="98">
        <v>4626.666666666667</v>
      </c>
      <c r="BM8" s="97">
        <v>4605.7504745810857</v>
      </c>
      <c r="BN8" s="103">
        <v>4600.8471146822549</v>
      </c>
      <c r="BO8" s="108">
        <f t="shared" si="0"/>
        <v>-1.8355062876169119</v>
      </c>
      <c r="BP8" s="108">
        <f t="shared" si="1"/>
        <v>-0.10646169231034534</v>
      </c>
    </row>
    <row r="9" spans="1:68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98">
        <v>4502.0193514448983</v>
      </c>
      <c r="BG9" s="92">
        <v>4451.7857142857101</v>
      </c>
      <c r="BH9" s="87">
        <v>4503.13871918116</v>
      </c>
      <c r="BI9" s="99">
        <v>4499.5217220093473</v>
      </c>
      <c r="BJ9" s="92">
        <v>4027.2727272727275</v>
      </c>
      <c r="BK9" s="97">
        <v>4124.9122514396304</v>
      </c>
      <c r="BL9" s="98">
        <v>4425.6566256126935</v>
      </c>
      <c r="BM9" s="97">
        <v>4418.7926865130603</v>
      </c>
      <c r="BN9" s="103">
        <v>4409.2442220144321</v>
      </c>
      <c r="BO9" s="108">
        <f t="shared" si="0"/>
        <v>-1.9823193440233964</v>
      </c>
      <c r="BP9" s="108">
        <f t="shared" si="1"/>
        <v>-0.21608763243796825</v>
      </c>
    </row>
    <row r="10" spans="1:68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98">
        <v>4452.6793581457068</v>
      </c>
      <c r="BG10" s="92">
        <v>4441.8781361569954</v>
      </c>
      <c r="BH10" s="87">
        <v>4439.6779689221721</v>
      </c>
      <c r="BI10" s="11">
        <v>4437.7716060480025</v>
      </c>
      <c r="BJ10" s="92">
        <v>4454.2644604779152</v>
      </c>
      <c r="BK10" s="97">
        <v>4500</v>
      </c>
      <c r="BL10" s="98">
        <v>4682.5</v>
      </c>
      <c r="BM10" s="11">
        <v>4579.1056264793497</v>
      </c>
      <c r="BN10" s="103">
        <v>4475</v>
      </c>
      <c r="BO10" s="108">
        <f t="shared" si="0"/>
        <v>2.4564942462460139E-2</v>
      </c>
      <c r="BP10" s="108">
        <f t="shared" si="1"/>
        <v>-2.2734925763088674</v>
      </c>
    </row>
    <row r="11" spans="1:68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98">
        <v>4544.4444444444398</v>
      </c>
      <c r="BG11" s="92">
        <v>4535</v>
      </c>
      <c r="BH11" s="87">
        <v>4468.1818181818198</v>
      </c>
      <c r="BI11" s="99">
        <v>4558.3333333333303</v>
      </c>
      <c r="BJ11" s="92">
        <v>4494.4444444444443</v>
      </c>
      <c r="BK11" s="97">
        <v>4379.1666666666697</v>
      </c>
      <c r="BL11" s="98">
        <v>4416.666666666667</v>
      </c>
      <c r="BM11" s="97">
        <v>4530</v>
      </c>
      <c r="BN11" s="103">
        <v>4518.0856542547563</v>
      </c>
      <c r="BO11" s="108">
        <f t="shared" si="0"/>
        <v>-1.7683763450932297</v>
      </c>
      <c r="BP11" s="108">
        <f t="shared" si="1"/>
        <v>-0.26300983985085508</v>
      </c>
    </row>
    <row r="12" spans="1:68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98">
        <v>4357.3175476708502</v>
      </c>
      <c r="BG12" s="92">
        <v>4325</v>
      </c>
      <c r="BH12" s="87">
        <v>4276.6666666666697</v>
      </c>
      <c r="BI12" s="99">
        <v>4300</v>
      </c>
      <c r="BJ12" s="92">
        <v>4466.666666666667</v>
      </c>
      <c r="BK12" s="97">
        <v>4382.5</v>
      </c>
      <c r="BL12" s="98">
        <v>4585.7142857142899</v>
      </c>
      <c r="BM12" s="97">
        <v>4642.8571428571431</v>
      </c>
      <c r="BN12" s="103">
        <v>4533.5581494231301</v>
      </c>
      <c r="BO12" s="108">
        <f t="shared" si="0"/>
        <v>-0.59990530063061276</v>
      </c>
      <c r="BP12" s="108">
        <f t="shared" si="1"/>
        <v>-2.3541321662710497</v>
      </c>
    </row>
    <row r="13" spans="1:68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98">
        <v>4246.7461155179872</v>
      </c>
      <c r="BG13" s="92">
        <v>4242.8376933287991</v>
      </c>
      <c r="BH13" s="87">
        <v>4185.7142857142853</v>
      </c>
      <c r="BI13" s="99">
        <v>4185.7142857142853</v>
      </c>
      <c r="BJ13" s="92">
        <v>4185.7142857142853</v>
      </c>
      <c r="BK13" s="97">
        <v>4185.7142857142853</v>
      </c>
      <c r="BL13" s="98">
        <v>4223.4761402901804</v>
      </c>
      <c r="BM13" s="97">
        <v>4221.8612812287038</v>
      </c>
      <c r="BN13" s="103">
        <v>4185.7142857142853</v>
      </c>
      <c r="BO13" s="108">
        <f t="shared" si="0"/>
        <v>-1.1514058722310789</v>
      </c>
      <c r="BP13" s="108">
        <f t="shared" si="1"/>
        <v>-0.8561862436157176</v>
      </c>
    </row>
    <row r="14" spans="1:68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98">
        <v>4567.5</v>
      </c>
      <c r="BG14" s="92">
        <v>4470.5555555555602</v>
      </c>
      <c r="BH14" s="87">
        <v>4598.5</v>
      </c>
      <c r="BI14" s="99">
        <v>4505.7692307692305</v>
      </c>
      <c r="BJ14" s="92">
        <v>4800</v>
      </c>
      <c r="BK14" s="97">
        <v>4791.666666666667</v>
      </c>
      <c r="BL14" s="98">
        <v>4853.5714285714284</v>
      </c>
      <c r="BM14" s="97">
        <v>4762.6513190300702</v>
      </c>
      <c r="BN14" s="103">
        <v>4641.901636587997</v>
      </c>
      <c r="BO14" s="108">
        <f t="shared" si="0"/>
        <v>0.83942904277338071</v>
      </c>
      <c r="BP14" s="108">
        <f t="shared" si="1"/>
        <v>-2.5353458473769663</v>
      </c>
    </row>
    <row r="15" spans="1:68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98">
        <v>4346.5625</v>
      </c>
      <c r="BG15" s="92">
        <v>4321.1538461538457</v>
      </c>
      <c r="BH15" s="87">
        <v>4428.8461538461497</v>
      </c>
      <c r="BI15" s="99">
        <v>4476.666666666667</v>
      </c>
      <c r="BJ15" s="92">
        <v>4838.4615384615381</v>
      </c>
      <c r="BK15" s="97">
        <v>4490.3846153846198</v>
      </c>
      <c r="BL15" s="98">
        <v>4522.3999999999996</v>
      </c>
      <c r="BM15" s="97">
        <v>4564</v>
      </c>
      <c r="BN15" s="103">
        <v>4448.0497953777221</v>
      </c>
      <c r="BO15" s="108">
        <f t="shared" si="0"/>
        <v>1.8637357720088332</v>
      </c>
      <c r="BP15" s="108">
        <f t="shared" si="1"/>
        <v>-2.540539102153327</v>
      </c>
    </row>
    <row r="16" spans="1:68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98">
        <v>4040.0121987125071</v>
      </c>
      <c r="BG16" s="92">
        <v>3950</v>
      </c>
      <c r="BH16" s="87">
        <v>3872.1428571428601</v>
      </c>
      <c r="BI16" s="99">
        <v>4000.6666666666702</v>
      </c>
      <c r="BJ16" s="92">
        <v>3951.2</v>
      </c>
      <c r="BK16" s="97">
        <v>4008.981254299003</v>
      </c>
      <c r="BL16" s="98">
        <v>4206.9585634606001</v>
      </c>
      <c r="BM16" s="97">
        <v>4315.5670582106604</v>
      </c>
      <c r="BN16" s="103">
        <v>4337.5</v>
      </c>
      <c r="BO16" s="108">
        <f t="shared" si="0"/>
        <v>6.2041930990043097</v>
      </c>
      <c r="BP16" s="108">
        <f t="shared" si="1"/>
        <v>0.50822850145754661</v>
      </c>
    </row>
    <row r="17" spans="1:68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98">
        <v>4058.9217839541357</v>
      </c>
      <c r="BG17" s="92">
        <v>3989.1666666666702</v>
      </c>
      <c r="BH17" s="87">
        <v>4061.5384615384601</v>
      </c>
      <c r="BI17" s="99">
        <v>4075.7142857142899</v>
      </c>
      <c r="BJ17" s="92">
        <v>4415.3846153846152</v>
      </c>
      <c r="BK17" s="97">
        <v>4314.2857142857147</v>
      </c>
      <c r="BL17" s="98">
        <v>4598.86077342717</v>
      </c>
      <c r="BM17" s="97">
        <v>4728.5714285714284</v>
      </c>
      <c r="BN17" s="103">
        <v>4525</v>
      </c>
      <c r="BO17" s="108">
        <f t="shared" si="0"/>
        <v>12.200553833622624</v>
      </c>
      <c r="BP17" s="108">
        <f t="shared" si="1"/>
        <v>-4.3051359516616285</v>
      </c>
    </row>
    <row r="18" spans="1:68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98">
        <v>3835.9375</v>
      </c>
      <c r="BG18" s="92">
        <v>3922.3076923076901</v>
      </c>
      <c r="BH18" s="87">
        <v>3950</v>
      </c>
      <c r="BI18" s="99">
        <v>4017.8571428571399</v>
      </c>
      <c r="BJ18" s="92">
        <v>4351.333333333333</v>
      </c>
      <c r="BK18" s="97">
        <v>4371.6666666666697</v>
      </c>
      <c r="BL18" s="98">
        <v>4536.363636363636</v>
      </c>
      <c r="BM18" s="97">
        <v>4596.9248555905797</v>
      </c>
      <c r="BN18" s="103">
        <v>4329.9257340324502</v>
      </c>
      <c r="BO18" s="108">
        <f t="shared" si="0"/>
        <v>4.8619753953368292</v>
      </c>
      <c r="BP18" s="108">
        <f t="shared" si="1"/>
        <v>-5.8082115750362275</v>
      </c>
    </row>
    <row r="19" spans="1:68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98">
        <v>4170.1876177977847</v>
      </c>
      <c r="BG19" s="92">
        <v>4090.9090909090901</v>
      </c>
      <c r="BH19" s="87">
        <v>3982.9166666666702</v>
      </c>
      <c r="BI19" s="99">
        <v>3944.5</v>
      </c>
      <c r="BJ19" s="92">
        <v>4189.5</v>
      </c>
      <c r="BK19" s="97">
        <v>4280</v>
      </c>
      <c r="BL19" s="98">
        <v>4516.666666666667</v>
      </c>
      <c r="BM19" s="97">
        <v>4709.6153846153848</v>
      </c>
      <c r="BN19" s="103">
        <v>4828.5714285714303</v>
      </c>
      <c r="BO19" s="108">
        <f t="shared" si="0"/>
        <v>18.339051887122913</v>
      </c>
      <c r="BP19" s="108">
        <f t="shared" si="1"/>
        <v>2.525812284897659</v>
      </c>
    </row>
    <row r="20" spans="1:68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98">
        <v>4390.5683538062804</v>
      </c>
      <c r="BG20" s="92">
        <v>4389.5316163561356</v>
      </c>
      <c r="BH20" s="87">
        <v>4380</v>
      </c>
      <c r="BI20" s="99">
        <v>4433.3333333333303</v>
      </c>
      <c r="BJ20" s="92">
        <v>4395.7081038473152</v>
      </c>
      <c r="BK20" s="97">
        <v>4416.6666666666697</v>
      </c>
      <c r="BL20" s="98">
        <v>4560.3333333333303</v>
      </c>
      <c r="BM20" s="97">
        <v>4550</v>
      </c>
      <c r="BN20" s="103">
        <v>4423.3441550438456</v>
      </c>
      <c r="BO20" s="108">
        <f t="shared" si="0"/>
        <v>0.67598186255329129</v>
      </c>
      <c r="BP20" s="108">
        <f t="shared" si="1"/>
        <v>-2.7836449440913054</v>
      </c>
    </row>
    <row r="21" spans="1:68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98">
        <v>3800</v>
      </c>
      <c r="BG21" s="92">
        <v>3768.75</v>
      </c>
      <c r="BH21" s="87">
        <v>3827.7777777777801</v>
      </c>
      <c r="BI21" s="99">
        <v>3871.875</v>
      </c>
      <c r="BJ21" s="92">
        <v>4078.125</v>
      </c>
      <c r="BK21" s="97">
        <v>3976.92047307761</v>
      </c>
      <c r="BL21" s="98">
        <v>4088.8888888888</v>
      </c>
      <c r="BM21" s="97">
        <v>3928.5676811614362</v>
      </c>
      <c r="BN21" s="103">
        <v>3917.2733519060303</v>
      </c>
      <c r="BO21" s="108">
        <f t="shared" si="0"/>
        <v>-1.576046434521853</v>
      </c>
      <c r="BP21" s="108">
        <f t="shared" si="1"/>
        <v>-0.28749229164525725</v>
      </c>
    </row>
    <row r="22" spans="1:68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98">
        <v>4143.6013314301154</v>
      </c>
      <c r="BG22" s="92">
        <v>4075</v>
      </c>
      <c r="BH22" s="87">
        <v>3934</v>
      </c>
      <c r="BI22" s="99">
        <v>3870</v>
      </c>
      <c r="BJ22" s="92">
        <v>4073.9732783596555</v>
      </c>
      <c r="BK22" s="97">
        <v>4073.9732783596555</v>
      </c>
      <c r="BL22" s="98">
        <v>4258.8427332839001</v>
      </c>
      <c r="BM22" s="97">
        <v>4220</v>
      </c>
      <c r="BN22" s="103">
        <v>4076.4070365242105</v>
      </c>
      <c r="BO22" s="108">
        <f t="shared" si="0"/>
        <v>-0.21035406305482193</v>
      </c>
      <c r="BP22" s="108">
        <f t="shared" si="1"/>
        <v>-3.4026768596158643</v>
      </c>
    </row>
    <row r="23" spans="1:68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98">
        <v>3843.75</v>
      </c>
      <c r="BG23" s="92">
        <v>3833.3333333333335</v>
      </c>
      <c r="BH23" s="87">
        <v>3966.6666666666665</v>
      </c>
      <c r="BI23" s="99">
        <v>3896.6666666666702</v>
      </c>
      <c r="BJ23" s="92">
        <v>3191.6666666666665</v>
      </c>
      <c r="BK23" s="97">
        <v>3291.1912672737899</v>
      </c>
      <c r="BL23" s="98">
        <v>3858.3333333333335</v>
      </c>
      <c r="BM23" s="97">
        <v>3751.269965128321</v>
      </c>
      <c r="BN23" s="103">
        <v>3741.1392279715569</v>
      </c>
      <c r="BO23" s="108">
        <f t="shared" si="0"/>
        <v>-1.6136955168558338</v>
      </c>
      <c r="BP23" s="108">
        <f t="shared" si="1"/>
        <v>-0.27006153251936249</v>
      </c>
    </row>
    <row r="24" spans="1:68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98">
        <v>3732.528295967702</v>
      </c>
      <c r="BG24" s="92">
        <v>3654</v>
      </c>
      <c r="BH24" s="87">
        <v>3560</v>
      </c>
      <c r="BI24" s="99">
        <v>3497</v>
      </c>
      <c r="BJ24" s="92">
        <v>3858.3333333333335</v>
      </c>
      <c r="BK24" s="97">
        <v>4015.625</v>
      </c>
      <c r="BL24" s="98">
        <v>4228.9314088661504</v>
      </c>
      <c r="BM24" s="97">
        <v>4275</v>
      </c>
      <c r="BN24" s="103">
        <v>4113.5050600261302</v>
      </c>
      <c r="BO24" s="108">
        <f t="shared" si="0"/>
        <v>8.7270059918800893</v>
      </c>
      <c r="BP24" s="108">
        <f t="shared" si="1"/>
        <v>-3.7776594145934457</v>
      </c>
    </row>
    <row r="25" spans="1:68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98">
        <v>3811.3225028833131</v>
      </c>
      <c r="BG25" s="92">
        <v>3912.5</v>
      </c>
      <c r="BH25" s="87">
        <v>3875</v>
      </c>
      <c r="BI25" s="99">
        <v>3800</v>
      </c>
      <c r="BJ25" s="92">
        <v>3822.529834558286</v>
      </c>
      <c r="BK25" s="97">
        <v>3877.7777777777778</v>
      </c>
      <c r="BL25" s="98">
        <v>3988.98936832248</v>
      </c>
      <c r="BM25" s="97">
        <v>3845.035389161897</v>
      </c>
      <c r="BN25" s="103">
        <v>3848.8123436317537</v>
      </c>
      <c r="BO25" s="108">
        <f t="shared" si="0"/>
        <v>2.3620304157381309</v>
      </c>
      <c r="BP25" s="108">
        <f t="shared" si="1"/>
        <v>9.8229381204212582E-2</v>
      </c>
    </row>
    <row r="26" spans="1:68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98">
        <v>4025.669404158431</v>
      </c>
      <c r="BG26" s="92">
        <v>4000</v>
      </c>
      <c r="BH26" s="87">
        <v>4033.3333333333335</v>
      </c>
      <c r="BI26" s="99">
        <v>4000</v>
      </c>
      <c r="BJ26" s="92">
        <v>4171.4285714285716</v>
      </c>
      <c r="BK26" s="97">
        <v>4000</v>
      </c>
      <c r="BL26" s="98">
        <v>4032.2704113590976</v>
      </c>
      <c r="BM26" s="97">
        <v>4029.8241029377796</v>
      </c>
      <c r="BN26" s="103">
        <v>4032.3194595650434</v>
      </c>
      <c r="BO26" s="108">
        <f t="shared" si="0"/>
        <v>-0.34153122471891212</v>
      </c>
      <c r="BP26" s="108">
        <f t="shared" si="1"/>
        <v>6.1922222000823979E-2</v>
      </c>
    </row>
    <row r="27" spans="1:68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98">
        <v>4212.7670070793392</v>
      </c>
      <c r="BG27" s="92">
        <v>4150</v>
      </c>
      <c r="BH27" s="87">
        <v>3978.125</v>
      </c>
      <c r="BI27" s="99">
        <v>4017.8571428571427</v>
      </c>
      <c r="BJ27" s="92">
        <v>4035</v>
      </c>
      <c r="BK27" s="97">
        <v>4392.8571428571431</v>
      </c>
      <c r="BL27" s="98">
        <v>4467.3012510305598</v>
      </c>
      <c r="BM27" s="97">
        <v>4488.1269755434296</v>
      </c>
      <c r="BN27" s="103">
        <v>4329.2660379504996</v>
      </c>
      <c r="BO27" s="108">
        <f t="shared" si="0"/>
        <v>2.4678352177633043</v>
      </c>
      <c r="BP27" s="108">
        <f t="shared" si="1"/>
        <v>-3.5395820674992118</v>
      </c>
    </row>
    <row r="28" spans="1:68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98">
        <v>3950.6246237429109</v>
      </c>
      <c r="BG28" s="92">
        <v>3925</v>
      </c>
      <c r="BH28" s="87">
        <v>3816.6666666666665</v>
      </c>
      <c r="BI28" s="99">
        <v>4000.5</v>
      </c>
      <c r="BJ28" s="92">
        <v>4134.5</v>
      </c>
      <c r="BK28" s="97">
        <v>4200</v>
      </c>
      <c r="BL28" s="98">
        <v>4220.588235294118</v>
      </c>
      <c r="BM28" s="97">
        <v>4086.0167768107499</v>
      </c>
      <c r="BN28" s="103">
        <v>4175</v>
      </c>
      <c r="BO28" s="108">
        <f t="shared" si="0"/>
        <v>6.7092651757188495</v>
      </c>
      <c r="BP28" s="108">
        <f t="shared" si="1"/>
        <v>2.1777498245786449</v>
      </c>
    </row>
    <row r="29" spans="1:68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98">
        <v>3880.0885054324317</v>
      </c>
      <c r="BG29" s="92">
        <v>3828.5714285714298</v>
      </c>
      <c r="BH29" s="87">
        <v>3761.76470588235</v>
      </c>
      <c r="BI29" s="99">
        <v>3682</v>
      </c>
      <c r="BJ29" s="92">
        <v>4014.705882352941</v>
      </c>
      <c r="BK29" s="97">
        <v>4130.9523809523807</v>
      </c>
      <c r="BL29" s="98">
        <v>4360.5845139251196</v>
      </c>
      <c r="BM29" s="97">
        <v>4435.454545454545</v>
      </c>
      <c r="BN29" s="103">
        <v>4523.8095238095239</v>
      </c>
      <c r="BO29" s="108">
        <f t="shared" si="0"/>
        <v>20.86513994910942</v>
      </c>
      <c r="BP29" s="108">
        <f t="shared" si="1"/>
        <v>1.9920163187226214</v>
      </c>
    </row>
    <row r="30" spans="1:68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98">
        <v>4244.4033126623062</v>
      </c>
      <c r="BG30" s="92">
        <v>4233.3333333333303</v>
      </c>
      <c r="BH30" s="87">
        <v>4107</v>
      </c>
      <c r="BI30" s="99">
        <v>4125</v>
      </c>
      <c r="BJ30" s="92">
        <v>4312.5</v>
      </c>
      <c r="BK30" s="97">
        <v>4325</v>
      </c>
      <c r="BL30" s="98">
        <v>4417.9505336053599</v>
      </c>
      <c r="BM30" s="97">
        <v>4466.666666666667</v>
      </c>
      <c r="BN30" s="103">
        <v>4220.9083413136777</v>
      </c>
      <c r="BO30" s="108">
        <f t="shared" si="0"/>
        <v>-2.9676243376166038</v>
      </c>
      <c r="BP30" s="108">
        <f t="shared" si="1"/>
        <v>-5.5020520601415495</v>
      </c>
    </row>
    <row r="31" spans="1:68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98">
        <v>4253.3333333333303</v>
      </c>
      <c r="BG31" s="92">
        <v>4172.8571428571404</v>
      </c>
      <c r="BH31" s="87">
        <v>3980</v>
      </c>
      <c r="BI31" s="99">
        <v>4025</v>
      </c>
      <c r="BJ31" s="92">
        <v>3500</v>
      </c>
      <c r="BK31" s="97">
        <v>3675</v>
      </c>
      <c r="BL31" s="98">
        <v>4008.3606097713055</v>
      </c>
      <c r="BM31" s="97">
        <v>4002.3522553047605</v>
      </c>
      <c r="BN31" s="103">
        <v>3992.9705736873084</v>
      </c>
      <c r="BO31" s="108">
        <f t="shared" si="0"/>
        <v>-2.0686677655643688</v>
      </c>
      <c r="BP31" s="108">
        <f t="shared" si="1"/>
        <v>-0.23440419580804209</v>
      </c>
    </row>
    <row r="32" spans="1:68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98">
        <v>4204.1074189183228</v>
      </c>
      <c r="BG32" s="92">
        <v>4185</v>
      </c>
      <c r="BH32" s="87">
        <v>3986.1111111111099</v>
      </c>
      <c r="BI32" s="99">
        <v>3994.4444444444443</v>
      </c>
      <c r="BJ32" s="92">
        <v>4183.333333333333</v>
      </c>
      <c r="BK32" s="97">
        <v>4332.5</v>
      </c>
      <c r="BL32" s="98">
        <v>4538.4615384615381</v>
      </c>
      <c r="BM32" s="97">
        <v>4702.7777777777774</v>
      </c>
      <c r="BN32" s="103">
        <v>4546.5068429917001</v>
      </c>
      <c r="BO32" s="108">
        <f t="shared" si="0"/>
        <v>7.8530971749831755</v>
      </c>
      <c r="BP32" s="108">
        <f t="shared" si="1"/>
        <v>-3.3229495878905988</v>
      </c>
    </row>
    <row r="33" spans="1:68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98">
        <v>4090.3858987515323</v>
      </c>
      <c r="BG33" s="92">
        <v>4031.25</v>
      </c>
      <c r="BH33" s="87">
        <v>3912.5</v>
      </c>
      <c r="BI33" s="99">
        <v>3914.5833333333298</v>
      </c>
      <c r="BJ33" s="92">
        <v>3740.3846153846152</v>
      </c>
      <c r="BK33" s="97">
        <v>3824.9458661457002</v>
      </c>
      <c r="BL33" s="98">
        <v>3998.5519415958179</v>
      </c>
      <c r="BM33" s="97">
        <v>3991.1498034492956</v>
      </c>
      <c r="BN33" s="103">
        <v>3977.6612132581545</v>
      </c>
      <c r="BO33" s="108">
        <f t="shared" si="0"/>
        <v>-2.8191372818499492</v>
      </c>
      <c r="BP33" s="108">
        <f t="shared" si="1"/>
        <v>-0.33796251344622119</v>
      </c>
    </row>
    <row r="34" spans="1:68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98">
        <v>3948.6040308710189</v>
      </c>
      <c r="BG34" s="92">
        <v>3930</v>
      </c>
      <c r="BH34" s="87">
        <v>3863.25</v>
      </c>
      <c r="BI34" s="99">
        <v>3787.7777777777801</v>
      </c>
      <c r="BJ34" s="92">
        <v>4140.3846153846152</v>
      </c>
      <c r="BK34" s="97">
        <v>4220.909090909091</v>
      </c>
      <c r="BL34" s="98">
        <v>4454.8672723339996</v>
      </c>
      <c r="BM34" s="97">
        <v>4255.6820835097196</v>
      </c>
      <c r="BN34" s="103">
        <v>4383.3333333333303</v>
      </c>
      <c r="BO34" s="108">
        <f t="shared" si="0"/>
        <v>13.174445547832436</v>
      </c>
      <c r="BP34" s="108">
        <f t="shared" si="1"/>
        <v>2.9995485404853111</v>
      </c>
    </row>
    <row r="35" spans="1:68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98">
        <v>3778.4719141706537</v>
      </c>
      <c r="BG35" s="92">
        <v>3758.9285714285702</v>
      </c>
      <c r="BH35" s="87">
        <v>3638.4615384615386</v>
      </c>
      <c r="BI35" s="99">
        <v>3553.125</v>
      </c>
      <c r="BJ35" s="92">
        <v>3828.5714285714284</v>
      </c>
      <c r="BK35" s="97">
        <v>3742.3568342975659</v>
      </c>
      <c r="BL35" s="98">
        <v>4034.3103486813702</v>
      </c>
      <c r="BM35" s="97">
        <v>4075.5385323494002</v>
      </c>
      <c r="BN35" s="103">
        <v>4158.6538461538503</v>
      </c>
      <c r="BO35" s="108">
        <f t="shared" si="0"/>
        <v>11.486275968837315</v>
      </c>
      <c r="BP35" s="108">
        <f t="shared" si="1"/>
        <v>2.0393700892465163</v>
      </c>
    </row>
    <row r="36" spans="1:68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98">
        <v>4091.6666666666665</v>
      </c>
      <c r="BG36" s="92">
        <v>4190</v>
      </c>
      <c r="BH36" s="87">
        <v>4216.666666666667</v>
      </c>
      <c r="BI36" s="99">
        <v>4200</v>
      </c>
      <c r="BJ36" s="92">
        <v>4500</v>
      </c>
      <c r="BK36" s="97">
        <v>4500</v>
      </c>
      <c r="BL36" s="98">
        <v>4594.6313512957304</v>
      </c>
      <c r="BM36" s="97">
        <v>4514.2569566638404</v>
      </c>
      <c r="BN36" s="103">
        <v>4590</v>
      </c>
      <c r="BO36" s="108">
        <f t="shared" si="0"/>
        <v>5.2752293577981657</v>
      </c>
      <c r="BP36" s="108">
        <f t="shared" si="1"/>
        <v>1.6778629143905852</v>
      </c>
    </row>
    <row r="37" spans="1:68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98">
        <v>4255.5555555555602</v>
      </c>
      <c r="BG37" s="92">
        <v>4170.5263157894697</v>
      </c>
      <c r="BH37" s="87">
        <v>4256.25</v>
      </c>
      <c r="BI37" s="99">
        <v>4304.4444444444398</v>
      </c>
      <c r="BJ37" s="92">
        <v>4475</v>
      </c>
      <c r="BK37" s="97">
        <v>4371.1111111111104</v>
      </c>
      <c r="BL37" s="98">
        <v>4524.1225439679101</v>
      </c>
      <c r="BM37" s="97">
        <v>4523.5294117647099</v>
      </c>
      <c r="BN37" s="103">
        <v>4300</v>
      </c>
      <c r="BO37" s="108">
        <f t="shared" si="0"/>
        <v>2.4724456359845099</v>
      </c>
      <c r="BP37" s="108">
        <f t="shared" si="1"/>
        <v>-4.9414824447335057</v>
      </c>
    </row>
    <row r="38" spans="1:68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98">
        <v>4343.7207153416975</v>
      </c>
      <c r="BG38" s="92">
        <v>4314.4984880575994</v>
      </c>
      <c r="BH38" s="87">
        <v>4260</v>
      </c>
      <c r="BI38" s="99">
        <v>4130</v>
      </c>
      <c r="BJ38" s="92">
        <v>4800</v>
      </c>
      <c r="BK38" s="97">
        <v>4753.4193157182799</v>
      </c>
      <c r="BL38" s="98">
        <v>4884.0371330570297</v>
      </c>
      <c r="BM38" s="97">
        <v>4750</v>
      </c>
      <c r="BN38" s="103">
        <v>4664.7473200287304</v>
      </c>
      <c r="BO38" s="108">
        <f t="shared" si="0"/>
        <v>7.1045769289334082</v>
      </c>
      <c r="BP38" s="108">
        <f t="shared" si="1"/>
        <v>-1.7947932625530436</v>
      </c>
    </row>
    <row r="39" spans="1:68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98">
        <v>4371.2210418179338</v>
      </c>
      <c r="BG39" s="92">
        <v>4344.9209766973199</v>
      </c>
      <c r="BH39" s="11">
        <v>4344.8558403143552</v>
      </c>
      <c r="BI39" s="99">
        <v>4361.5010123832708</v>
      </c>
      <c r="BJ39" s="92">
        <v>4000</v>
      </c>
      <c r="BK39" s="97">
        <v>4100</v>
      </c>
      <c r="BL39" s="98">
        <v>4313.333468548456</v>
      </c>
      <c r="BM39" s="97">
        <v>4500</v>
      </c>
      <c r="BN39" s="103">
        <v>4580</v>
      </c>
      <c r="BO39" s="108">
        <f t="shared" si="0"/>
        <v>2.4608501118568231</v>
      </c>
      <c r="BP39" s="108">
        <f t="shared" si="1"/>
        <v>1.7777777777777777</v>
      </c>
    </row>
    <row r="40" spans="1:68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98">
        <v>4115.727502138343</v>
      </c>
      <c r="BG40" s="92">
        <v>4089.0932981101223</v>
      </c>
      <c r="BH40" s="87">
        <v>4086.1017658250066</v>
      </c>
      <c r="BI40" s="99">
        <v>4102.5902595148409</v>
      </c>
      <c r="BJ40" s="92">
        <v>4110.0708626291525</v>
      </c>
      <c r="BK40" s="97">
        <v>4110.0708626291525</v>
      </c>
      <c r="BL40" s="98">
        <v>4200</v>
      </c>
      <c r="BM40" s="97">
        <v>4113.9105352414799</v>
      </c>
      <c r="BN40" s="103">
        <v>4112.5725792184776</v>
      </c>
      <c r="BO40" s="108">
        <f t="shared" si="0"/>
        <v>-1.1174281074740268E-3</v>
      </c>
      <c r="BP40" s="108">
        <f t="shared" si="1"/>
        <v>-3.2522730174631725E-2</v>
      </c>
    </row>
    <row r="41" spans="1:68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98">
        <v>3781.0900775960736</v>
      </c>
      <c r="BG41" s="92">
        <v>3793.5745212673723</v>
      </c>
      <c r="BH41" s="87">
        <v>3700</v>
      </c>
      <c r="BI41" s="99">
        <v>3814.4444444444398</v>
      </c>
      <c r="BJ41" s="92">
        <v>3462.5</v>
      </c>
      <c r="BK41" s="97">
        <v>3565.82537728031</v>
      </c>
      <c r="BL41" s="11">
        <v>3754.251589965133</v>
      </c>
      <c r="BM41" s="97">
        <v>3749.0573491222362</v>
      </c>
      <c r="BN41" s="103">
        <v>3790</v>
      </c>
      <c r="BO41" s="108">
        <f t="shared" si="0"/>
        <v>1.0666666666666667</v>
      </c>
      <c r="BP41" s="108">
        <f t="shared" si="1"/>
        <v>1.092078543086294</v>
      </c>
    </row>
    <row r="42" spans="1:68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BF42" si="3">AVERAGE(AO5:AO41)</f>
        <v>4259.4789310480091</v>
      </c>
      <c r="AP42" s="4">
        <f t="shared" si="3"/>
        <v>4253.9106801606804</v>
      </c>
      <c r="AQ42" s="4">
        <f t="shared" si="3"/>
        <v>4220.4437403516349</v>
      </c>
      <c r="AR42" s="4">
        <f t="shared" si="3"/>
        <v>4226.0369221470228</v>
      </c>
      <c r="AS42" s="4">
        <f t="shared" si="3"/>
        <v>4216.2948986006259</v>
      </c>
      <c r="AT42" s="4">
        <f t="shared" si="3"/>
        <v>4223.0846019008732</v>
      </c>
      <c r="AU42" s="4">
        <f t="shared" si="3"/>
        <v>4124.2029429072891</v>
      </c>
      <c r="AV42" s="4">
        <f t="shared" si="3"/>
        <v>4104.8251109434732</v>
      </c>
      <c r="AW42" s="4">
        <f t="shared" si="3"/>
        <v>4121.1534217682583</v>
      </c>
      <c r="AX42" s="4">
        <f t="shared" si="3"/>
        <v>4176.1954415649843</v>
      </c>
      <c r="AY42" s="4">
        <f t="shared" si="3"/>
        <v>4180.243245868246</v>
      </c>
      <c r="AZ42" s="4">
        <f t="shared" si="3"/>
        <v>4180.5678765669436</v>
      </c>
      <c r="BA42" s="4">
        <f t="shared" si="3"/>
        <v>4181.2243254890327</v>
      </c>
      <c r="BB42" s="4">
        <f t="shared" si="3"/>
        <v>4161.542625311713</v>
      </c>
      <c r="BC42" s="4">
        <f t="shared" si="3"/>
        <v>4136.8712430973037</v>
      </c>
      <c r="BD42" s="4">
        <f t="shared" si="3"/>
        <v>4139.1816603990819</v>
      </c>
      <c r="BE42" s="4">
        <f t="shared" si="3"/>
        <v>4126.8180372771603</v>
      </c>
      <c r="BF42" s="4">
        <f t="shared" si="3"/>
        <v>4136.7968701651844</v>
      </c>
      <c r="BG42" s="4">
        <f t="shared" ref="BG42:BL42" si="4">AVERAGE(BG5:BG41)</f>
        <v>4110.9200293366457</v>
      </c>
      <c r="BH42" s="4">
        <f t="shared" si="4"/>
        <v>4078.6543949397683</v>
      </c>
      <c r="BI42" s="4">
        <f t="shared" si="4"/>
        <v>4082.9725192694482</v>
      </c>
      <c r="BJ42" s="4">
        <f t="shared" si="4"/>
        <v>4154.2795864546079</v>
      </c>
      <c r="BK42" s="4">
        <f t="shared" si="4"/>
        <v>4177.5465946211862</v>
      </c>
      <c r="BL42" s="4">
        <f t="shared" si="4"/>
        <v>4363.5074345426092</v>
      </c>
      <c r="BM42" s="4">
        <f t="shared" ref="BM42:BN42" si="5">AVERAGE(BM5:BM41)</f>
        <v>4359.2292862589247</v>
      </c>
      <c r="BN42" s="4">
        <f t="shared" si="5"/>
        <v>4317.5493698712698</v>
      </c>
      <c r="BO42" s="109">
        <f t="shared" si="0"/>
        <v>3.7487719964870347</v>
      </c>
      <c r="BP42" s="109">
        <f t="shared" si="1"/>
        <v>-0.95613039945013856</v>
      </c>
    </row>
    <row r="43" spans="1:68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6">O42/N42*100-100</f>
        <v>35.281695529087301</v>
      </c>
      <c r="P43" s="82">
        <f t="shared" si="6"/>
        <v>-2.94645741585677</v>
      </c>
      <c r="Q43" s="82">
        <f t="shared" si="6"/>
        <v>-7.9013363739982196</v>
      </c>
      <c r="R43" s="82">
        <f t="shared" si="6"/>
        <v>-1.8941383086342256</v>
      </c>
      <c r="S43" s="82">
        <f t="shared" si="6"/>
        <v>2.6429727979020043</v>
      </c>
      <c r="T43" s="82">
        <f t="shared" si="6"/>
        <v>-9.7414641366363526</v>
      </c>
      <c r="U43" s="82">
        <f t="shared" si="6"/>
        <v>-2.2512906858512878</v>
      </c>
      <c r="V43" s="82">
        <f t="shared" si="6"/>
        <v>-7.5743385535984373</v>
      </c>
      <c r="W43" s="82">
        <f t="shared" si="6"/>
        <v>-2.6005721490926135</v>
      </c>
      <c r="X43" s="82">
        <f t="shared" si="6"/>
        <v>15.832300885633515</v>
      </c>
      <c r="Y43" s="82">
        <f t="shared" si="6"/>
        <v>-0.4131161008485833</v>
      </c>
      <c r="Z43" s="82">
        <f t="shared" si="6"/>
        <v>-6.1550409625677531</v>
      </c>
      <c r="AA43" s="82">
        <f t="shared" si="6"/>
        <v>1.5289240030700739</v>
      </c>
      <c r="AB43" s="82">
        <f t="shared" si="6"/>
        <v>0.12411759164257319</v>
      </c>
      <c r="AC43" s="82">
        <f t="shared" si="6"/>
        <v>-1.8354752306132838</v>
      </c>
      <c r="AD43" s="82">
        <f t="shared" si="6"/>
        <v>0.35773768218980706</v>
      </c>
      <c r="AE43" s="4">
        <f t="shared" si="6"/>
        <v>0.69736394951833347</v>
      </c>
      <c r="AF43" s="82">
        <f t="shared" si="6"/>
        <v>-0.45980549708112051</v>
      </c>
      <c r="AG43" s="82">
        <f t="shared" si="6"/>
        <v>-0.80867385197139185</v>
      </c>
      <c r="AH43" s="82">
        <f t="shared" si="6"/>
        <v>2.8774418961956769</v>
      </c>
      <c r="AI43" s="82">
        <f t="shared" si="6"/>
        <v>0.22254392555669256</v>
      </c>
      <c r="AJ43" s="82">
        <f t="shared" si="6"/>
        <v>1.5994888419003956</v>
      </c>
      <c r="AK43" s="82">
        <f t="shared" si="6"/>
        <v>-4.5866805570809674</v>
      </c>
      <c r="AL43" s="82">
        <f t="shared" si="6"/>
        <v>2.1158457919493259</v>
      </c>
      <c r="AM43" s="82">
        <f t="shared" si="6"/>
        <v>-1.2502516664897598</v>
      </c>
      <c r="AN43" s="82">
        <f t="shared" si="6"/>
        <v>-0.77025429417901137</v>
      </c>
      <c r="AO43" s="82">
        <f t="shared" ref="AO43:BE43" si="7">AO42/AN42*100-100</f>
        <v>0.34328992847014206</v>
      </c>
      <c r="AP43" s="82">
        <f t="shared" si="7"/>
        <v>-0.13072610470592849</v>
      </c>
      <c r="AQ43" s="82">
        <f t="shared" si="7"/>
        <v>-0.78673348655692621</v>
      </c>
      <c r="AR43" s="82">
        <f t="shared" si="7"/>
        <v>0.13252591764016586</v>
      </c>
      <c r="AS43" s="82">
        <f t="shared" si="7"/>
        <v>-0.2305238625659598</v>
      </c>
      <c r="AT43" s="82">
        <f t="shared" si="7"/>
        <v>0.16103482947791292</v>
      </c>
      <c r="AU43" s="82">
        <f t="shared" si="7"/>
        <v>-2.3414557915575784</v>
      </c>
      <c r="AV43" s="82">
        <f t="shared" si="7"/>
        <v>-0.46985641182234872</v>
      </c>
      <c r="AW43" s="82">
        <f t="shared" si="7"/>
        <v>0.39778334967923001</v>
      </c>
      <c r="AX43" s="82">
        <f t="shared" si="7"/>
        <v>1.3355974447830476</v>
      </c>
      <c r="AY43" s="82">
        <f t="shared" si="7"/>
        <v>9.6925643445104015E-2</v>
      </c>
      <c r="AZ43" s="82">
        <f t="shared" si="7"/>
        <v>7.7658327423506535E-3</v>
      </c>
      <c r="BA43" s="82">
        <f t="shared" si="7"/>
        <v>1.5702386409486735E-2</v>
      </c>
      <c r="BB43" s="82">
        <f t="shared" si="7"/>
        <v>-0.47071619806042975</v>
      </c>
      <c r="BC43" s="82">
        <f t="shared" si="7"/>
        <v>-0.59284223269396819</v>
      </c>
      <c r="BD43" s="82">
        <f t="shared" si="7"/>
        <v>5.5849388729072302E-2</v>
      </c>
      <c r="BE43" s="82">
        <f t="shared" si="7"/>
        <v>-0.29869728212725022</v>
      </c>
      <c r="BF43" s="82">
        <f t="shared" ref="BF43:BJ43" si="8">BF42/BE42*100-100</f>
        <v>0.24180452828028365</v>
      </c>
      <c r="BG43" s="82">
        <f t="shared" si="8"/>
        <v>-0.62552843759779364</v>
      </c>
      <c r="BH43" s="82">
        <f t="shared" si="8"/>
        <v>-0.78487623613743551</v>
      </c>
      <c r="BI43" s="82">
        <f t="shared" si="8"/>
        <v>0.10587129752981639</v>
      </c>
      <c r="BJ43" s="82">
        <f t="shared" si="8"/>
        <v>1.746449843799553</v>
      </c>
      <c r="BK43" s="82">
        <f>BK42/BJ42*100-100</f>
        <v>0.56007323730551661</v>
      </c>
      <c r="BL43" s="82">
        <f>BL42/BK42*100-100</f>
        <v>4.4514366437195036</v>
      </c>
      <c r="BM43" s="82">
        <f>BM42/BL42*100-100</f>
        <v>-9.8043794994310929E-2</v>
      </c>
      <c r="BN43" s="82">
        <f>BN42/BM42*100-100</f>
        <v>-0.95613039945014577</v>
      </c>
      <c r="BO43" s="110"/>
      <c r="BP43" s="110"/>
    </row>
    <row r="44" spans="1:68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9">O42/C42*100-100</f>
        <v>49.822425775418168</v>
      </c>
      <c r="P44" s="82">
        <f t="shared" si="9"/>
        <v>45.486480145675785</v>
      </c>
      <c r="Q44" s="82">
        <f t="shared" si="9"/>
        <v>33.270751090861324</v>
      </c>
      <c r="R44" s="82">
        <f t="shared" si="9"/>
        <v>28.933530527671593</v>
      </c>
      <c r="S44" s="82">
        <f t="shared" si="9"/>
        <v>33.113198353772702</v>
      </c>
      <c r="T44" s="82">
        <f t="shared" si="9"/>
        <v>9.3741604148085855</v>
      </c>
      <c r="U44" s="82">
        <f t="shared" si="9"/>
        <v>0.36169526670197172</v>
      </c>
      <c r="V44" s="82">
        <f t="shared" si="9"/>
        <v>1.6278125642854775</v>
      </c>
      <c r="W44" s="82">
        <f t="shared" si="9"/>
        <v>-3.3986334460088017</v>
      </c>
      <c r="X44" s="82">
        <f t="shared" si="9"/>
        <v>2.8403765066565114</v>
      </c>
      <c r="Y44" s="82">
        <f t="shared" si="9"/>
        <v>13.102637979219622</v>
      </c>
      <c r="Z44" s="82">
        <f t="shared" si="9"/>
        <v>4.6933271190966224</v>
      </c>
      <c r="AA44" s="82">
        <f t="shared" si="9"/>
        <v>-21.427649090797644</v>
      </c>
      <c r="AB44" s="82">
        <f t="shared" si="9"/>
        <v>-18.941781078580618</v>
      </c>
      <c r="AC44" s="82">
        <f t="shared" si="9"/>
        <v>-13.603072772191993</v>
      </c>
      <c r="AD44" s="82">
        <f t="shared" si="9"/>
        <v>-11.619958177904778</v>
      </c>
      <c r="AE44" s="82">
        <f t="shared" si="9"/>
        <v>-13.295211599570095</v>
      </c>
      <c r="AF44" s="82">
        <f t="shared" si="9"/>
        <v>-4.3789995133698909</v>
      </c>
      <c r="AG44" s="82">
        <f t="shared" si="9"/>
        <v>-2.967784307129989</v>
      </c>
      <c r="AH44" s="82">
        <f t="shared" si="9"/>
        <v>8.0049195838458331</v>
      </c>
      <c r="AI44" s="82">
        <f t="shared" si="9"/>
        <v>11.135435145858153</v>
      </c>
      <c r="AJ44" s="82">
        <f t="shared" si="9"/>
        <v>-2.5202528421690005</v>
      </c>
      <c r="AK44" s="82">
        <f t="shared" si="9"/>
        <v>-6.6055097757269863</v>
      </c>
      <c r="AL44" s="82">
        <f t="shared" si="9"/>
        <v>1.6256755757706856</v>
      </c>
      <c r="AM44" s="82">
        <f t="shared" si="9"/>
        <v>-1.1561484978718397</v>
      </c>
      <c r="AN44" s="82">
        <f t="shared" si="9"/>
        <v>-2.039084237993734</v>
      </c>
      <c r="AO44" s="82">
        <f t="shared" ref="AO44:BE44" si="10">AO42/AC42*100-100</f>
        <v>0.13516181184532172</v>
      </c>
      <c r="AP44" s="82">
        <f t="shared" si="10"/>
        <v>-0.35221864799450486</v>
      </c>
      <c r="AQ44" s="82">
        <f t="shared" si="10"/>
        <v>-1.8208471305557623</v>
      </c>
      <c r="AR44" s="82">
        <f t="shared" si="10"/>
        <v>-1.2366148331837508</v>
      </c>
      <c r="AS44" s="82">
        <f t="shared" si="10"/>
        <v>-0.66095915536143934</v>
      </c>
      <c r="AT44" s="82">
        <f t="shared" si="10"/>
        <v>-3.2839372113634226</v>
      </c>
      <c r="AU44" s="82">
        <f t="shared" si="10"/>
        <v>-5.758230398479725</v>
      </c>
      <c r="AV44" s="82">
        <f t="shared" si="10"/>
        <v>-7.6777160263140019</v>
      </c>
      <c r="AW44" s="82">
        <f t="shared" si="10"/>
        <v>-2.8547301482070822</v>
      </c>
      <c r="AX44" s="82">
        <f t="shared" si="10"/>
        <v>-3.5969992412067313</v>
      </c>
      <c r="AY44" s="82">
        <f t="shared" si="10"/>
        <v>-2.2818370516965558</v>
      </c>
      <c r="AZ44" s="82">
        <f t="shared" si="10"/>
        <v>-1.5156686311409544</v>
      </c>
      <c r="BA44" s="82">
        <f t="shared" si="10"/>
        <v>-1.8371872904116628</v>
      </c>
      <c r="BB44" s="82">
        <f t="shared" si="10"/>
        <v>-2.1713679903941596</v>
      </c>
      <c r="BC44" s="82">
        <f t="shared" si="10"/>
        <v>-1.9801827105357432</v>
      </c>
      <c r="BD44" s="82">
        <f t="shared" si="10"/>
        <v>-2.0552414318191694</v>
      </c>
      <c r="BE44" s="82">
        <f t="shared" si="10"/>
        <v>-2.1221680047371194</v>
      </c>
      <c r="BF44" s="82">
        <f t="shared" ref="BF44:BJ44" si="11">BF42/AT42*100-100</f>
        <v>-2.0432394770601832</v>
      </c>
      <c r="BG44" s="82">
        <f t="shared" si="11"/>
        <v>-0.3220722586769682</v>
      </c>
      <c r="BH44" s="82">
        <f t="shared" si="11"/>
        <v>-0.63755983011148487</v>
      </c>
      <c r="BI44" s="82">
        <f t="shared" si="11"/>
        <v>-0.9264615652777195</v>
      </c>
      <c r="BJ44" s="82">
        <f t="shared" si="11"/>
        <v>-0.5247803992181872</v>
      </c>
      <c r="BK44" s="82">
        <f>BK42/AY42*100-100</f>
        <v>-6.4509433744689204E-2</v>
      </c>
      <c r="BL44" s="82">
        <f>BL42/AZ42*100-100</f>
        <v>4.3759499517059623</v>
      </c>
      <c r="BM44" s="82">
        <f>BM42/BA42*100-100</f>
        <v>4.2572449338525331</v>
      </c>
      <c r="BN44" s="82">
        <f>BN42/BB42*100-100</f>
        <v>3.7487719964870507</v>
      </c>
      <c r="BO44" s="111"/>
      <c r="BP44" s="111"/>
    </row>
    <row r="46" spans="1:68" ht="15" customHeight="1" x14ac:dyDescent="0.25">
      <c r="A46" s="6" t="s">
        <v>40</v>
      </c>
      <c r="H46" s="1"/>
      <c r="I46" s="15"/>
      <c r="BO46" s="113"/>
      <c r="BP46" s="113"/>
    </row>
    <row r="47" spans="1:68" ht="15" customHeight="1" x14ac:dyDescent="0.25">
      <c r="A47" s="105" t="s">
        <v>14</v>
      </c>
      <c r="B47" s="103">
        <v>4828.57</v>
      </c>
      <c r="C47" s="26"/>
      <c r="W47" s="1"/>
      <c r="BO47"/>
      <c r="BP47"/>
    </row>
    <row r="48" spans="1:68" ht="15" customHeight="1" x14ac:dyDescent="0.25">
      <c r="A48" s="26" t="s">
        <v>1</v>
      </c>
      <c r="B48" s="103">
        <v>4780</v>
      </c>
      <c r="C48" s="26"/>
      <c r="W48" s="1"/>
      <c r="BO48"/>
      <c r="BP48"/>
    </row>
    <row r="49" spans="1:68" ht="15" customHeight="1" x14ac:dyDescent="0.25">
      <c r="A49" s="1" t="s">
        <v>32</v>
      </c>
      <c r="B49" s="103">
        <v>4664.75</v>
      </c>
      <c r="C49" s="1"/>
      <c r="W49" s="1"/>
      <c r="BO49"/>
      <c r="BP49"/>
    </row>
    <row r="50" spans="1:68" ht="15" customHeight="1" x14ac:dyDescent="0.25">
      <c r="A50" s="1"/>
      <c r="B50" s="97"/>
      <c r="C50" s="1"/>
      <c r="D50" s="1"/>
      <c r="E50" s="7"/>
      <c r="BO50"/>
      <c r="BP50"/>
    </row>
    <row r="51" spans="1:68" ht="15" customHeight="1" x14ac:dyDescent="0.25">
      <c r="A51" s="6" t="s">
        <v>41</v>
      </c>
      <c r="B51" s="11"/>
      <c r="BO51"/>
      <c r="BP51"/>
    </row>
    <row r="52" spans="1:68" ht="15" customHeight="1" x14ac:dyDescent="0.25">
      <c r="A52" s="1" t="s">
        <v>20</v>
      </c>
      <c r="B52" s="103">
        <v>3848.8123436317537</v>
      </c>
      <c r="C52" s="1"/>
      <c r="I52" s="1"/>
      <c r="BO52"/>
      <c r="BP52"/>
    </row>
    <row r="53" spans="1:68" ht="15" customHeight="1" x14ac:dyDescent="0.25">
      <c r="A53" s="1" t="s">
        <v>35</v>
      </c>
      <c r="B53" s="103">
        <v>3790</v>
      </c>
      <c r="C53" s="1"/>
      <c r="I53" s="1"/>
      <c r="BO53"/>
      <c r="BP53"/>
    </row>
    <row r="54" spans="1:68" ht="15" customHeight="1" x14ac:dyDescent="0.25">
      <c r="A54" s="1" t="s">
        <v>18</v>
      </c>
      <c r="B54" s="103">
        <v>3741.1392279715569</v>
      </c>
      <c r="C54" s="1"/>
      <c r="E54" s="7"/>
      <c r="I54" s="1"/>
      <c r="J54" s="22"/>
      <c r="BO54"/>
      <c r="BP54"/>
    </row>
    <row r="55" spans="1:68" ht="15" customHeight="1" x14ac:dyDescent="0.25">
      <c r="A55" s="1"/>
      <c r="D55" s="1"/>
      <c r="BO55"/>
      <c r="BP55"/>
    </row>
    <row r="56" spans="1:68" ht="15" customHeight="1" x14ac:dyDescent="0.25">
      <c r="BO56"/>
      <c r="BP56"/>
    </row>
    <row r="57" spans="1:68" ht="15" customHeight="1" x14ac:dyDescent="0.25">
      <c r="B57" s="11"/>
      <c r="BO57"/>
      <c r="BP57"/>
    </row>
    <row r="58" spans="1:68" ht="15" customHeight="1" x14ac:dyDescent="0.25">
      <c r="A58" s="1"/>
      <c r="B58" s="11"/>
      <c r="BO58"/>
      <c r="BP58"/>
    </row>
    <row r="59" spans="1:68" ht="15" customHeight="1" x14ac:dyDescent="0.25">
      <c r="A59" s="1"/>
      <c r="B59" s="11"/>
      <c r="BO59"/>
      <c r="BP59"/>
    </row>
    <row r="60" spans="1:68" ht="15" customHeight="1" x14ac:dyDescent="0.25">
      <c r="BO60" s="114"/>
      <c r="BP60" s="114"/>
    </row>
    <row r="61" spans="1:68" ht="15" customHeight="1" x14ac:dyDescent="0.25">
      <c r="BO61" s="114"/>
      <c r="BP61" s="114"/>
    </row>
    <row r="62" spans="1:68" ht="15" customHeight="1" x14ac:dyDescent="0.25">
      <c r="BO62" s="114"/>
      <c r="BP62" s="114"/>
    </row>
    <row r="63" spans="1:68" ht="15" customHeight="1" x14ac:dyDescent="0.25">
      <c r="BO63" s="114"/>
      <c r="BP63" s="114"/>
    </row>
    <row r="64" spans="1:68" ht="15" customHeight="1" x14ac:dyDescent="0.25">
      <c r="BO64" s="114"/>
      <c r="BP64" s="114"/>
    </row>
    <row r="65" spans="67:68" ht="15" customHeight="1" x14ac:dyDescent="0.25">
      <c r="BO65" s="114"/>
      <c r="BP65" s="114"/>
    </row>
    <row r="66" spans="67:68" ht="15" customHeight="1" x14ac:dyDescent="0.25">
      <c r="BO66" s="114"/>
      <c r="BP66" s="114"/>
    </row>
    <row r="67" spans="67:68" ht="15" customHeight="1" x14ac:dyDescent="0.25">
      <c r="BO67" s="114"/>
      <c r="BP67" s="114"/>
    </row>
    <row r="68" spans="67:68" ht="15" customHeight="1" x14ac:dyDescent="0.25">
      <c r="BO68" s="114"/>
      <c r="BP68" s="114"/>
    </row>
    <row r="69" spans="67:68" ht="15" customHeight="1" x14ac:dyDescent="0.25">
      <c r="BO69" s="114"/>
      <c r="BP69" s="114"/>
    </row>
    <row r="70" spans="67:68" ht="15" customHeight="1" x14ac:dyDescent="0.25">
      <c r="BO70" s="114"/>
      <c r="BP70" s="114"/>
    </row>
    <row r="71" spans="67:68" ht="15" customHeight="1" x14ac:dyDescent="0.25">
      <c r="BO71" s="114"/>
      <c r="BP71" s="114"/>
    </row>
    <row r="72" spans="67:68" ht="15" customHeight="1" x14ac:dyDescent="0.25">
      <c r="BO72" s="114"/>
      <c r="BP72" s="1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P72"/>
  <sheetViews>
    <sheetView tabSelected="1" zoomScale="106" zoomScaleNormal="106" workbookViewId="0">
      <pane xSplit="1" ySplit="4" topLeftCell="BI39" activePane="bottomRight" state="frozen"/>
      <selection pane="topRight" activeCell="B1" sqref="B1"/>
      <selection pane="bottomLeft" activeCell="A5" sqref="A5"/>
      <selection pane="bottomRight" activeCell="BO1" sqref="BO1:BP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66" width="9.140625" style="59"/>
    <col min="67" max="68" width="29" style="112" customWidth="1"/>
    <col min="69" max="16384" width="9.140625" style="59"/>
  </cols>
  <sheetData>
    <row r="2" spans="1:68" ht="15" customHeight="1" x14ac:dyDescent="0.25">
      <c r="BO2" s="106"/>
      <c r="BP2" s="106"/>
    </row>
    <row r="3" spans="1:68" ht="15" customHeight="1" x14ac:dyDescent="0.25">
      <c r="C3" t="s">
        <v>48</v>
      </c>
      <c r="BO3" s="107" t="s">
        <v>49</v>
      </c>
      <c r="BP3" s="107" t="s">
        <v>50</v>
      </c>
    </row>
    <row r="4" spans="1:68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45">
        <v>44044</v>
      </c>
      <c r="BG4" s="45">
        <v>44075</v>
      </c>
      <c r="BH4" s="45">
        <v>44105</v>
      </c>
      <c r="BI4" s="45">
        <v>44136</v>
      </c>
      <c r="BJ4" s="45">
        <v>44166</v>
      </c>
      <c r="BK4" s="45">
        <v>44197</v>
      </c>
      <c r="BL4" s="45">
        <v>44228</v>
      </c>
      <c r="BM4" s="45">
        <v>44256</v>
      </c>
      <c r="BN4" s="45">
        <v>44287</v>
      </c>
      <c r="BO4" s="107"/>
      <c r="BP4" s="107"/>
    </row>
    <row r="5" spans="1:68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98">
        <v>1895.7938880636436</v>
      </c>
      <c r="BG5" s="92">
        <v>1894.4176973234207</v>
      </c>
      <c r="BH5" s="87">
        <v>1837</v>
      </c>
      <c r="BI5" s="99">
        <v>1890.6075067295362</v>
      </c>
      <c r="BJ5" s="92">
        <v>1878.45454545455</v>
      </c>
      <c r="BK5" s="97">
        <v>1952.3076923076901</v>
      </c>
      <c r="BL5" s="98">
        <v>2162.5</v>
      </c>
      <c r="BM5" s="97">
        <v>2110</v>
      </c>
      <c r="BN5" s="103">
        <v>2171.818181818182</v>
      </c>
      <c r="BO5" s="108">
        <f>(BN5-BB5)/BB5*100</f>
        <v>12.98509169055345</v>
      </c>
      <c r="BP5" s="108">
        <f>(BN5-BM5)/BM5*100</f>
        <v>2.9297716501508049</v>
      </c>
    </row>
    <row r="6" spans="1:68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98">
        <v>1780</v>
      </c>
      <c r="BG6" s="92">
        <v>1770</v>
      </c>
      <c r="BH6" s="87">
        <v>1760</v>
      </c>
      <c r="BI6" s="99">
        <v>1796.707817724912</v>
      </c>
      <c r="BJ6" s="92">
        <v>1820</v>
      </c>
      <c r="BK6" s="97">
        <v>1780</v>
      </c>
      <c r="BL6" s="98">
        <v>1799.3553437415692</v>
      </c>
      <c r="BM6" s="97">
        <v>1800.9777578495659</v>
      </c>
      <c r="BN6" s="103">
        <v>1940</v>
      </c>
      <c r="BO6" s="108">
        <f t="shared" ref="BO6:BO42" si="0">(BN6-BB6)/BB6*100</f>
        <v>4.8648648648648649</v>
      </c>
      <c r="BP6" s="108">
        <f t="shared" ref="BP6:BP42" si="1">(BN6-BM6)/BM6*100</f>
        <v>7.7192648018280785</v>
      </c>
    </row>
    <row r="7" spans="1:68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98">
        <v>2402.2707186172811</v>
      </c>
      <c r="BG7" s="92">
        <v>2368.4070696483345</v>
      </c>
      <c r="BH7" s="87">
        <v>2367.8035817916211</v>
      </c>
      <c r="BI7" s="99">
        <v>2367.8035817916234</v>
      </c>
      <c r="BJ7" s="92">
        <v>2392.8765731904646</v>
      </c>
      <c r="BK7" s="97">
        <v>2450</v>
      </c>
      <c r="BL7" s="59">
        <v>2396.9917250990493</v>
      </c>
      <c r="BM7" s="97">
        <v>2397.3698737316568</v>
      </c>
      <c r="BN7" s="103">
        <v>2393.0354016368997</v>
      </c>
      <c r="BO7" s="108">
        <f t="shared" si="0"/>
        <v>-0.20853719366325454</v>
      </c>
      <c r="BP7" s="108">
        <f t="shared" si="1"/>
        <v>-0.18080114137791334</v>
      </c>
    </row>
    <row r="8" spans="1:68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98">
        <v>2032.2209269575726</v>
      </c>
      <c r="BG8" s="92">
        <v>2011.1111111111099</v>
      </c>
      <c r="BH8" s="87">
        <v>2067.8376993994934</v>
      </c>
      <c r="BI8" s="99">
        <v>2067.8376993994934</v>
      </c>
      <c r="BJ8" s="92">
        <v>2036.7164649215304</v>
      </c>
      <c r="BK8" s="97">
        <v>2050.7142857142853</v>
      </c>
      <c r="BL8" s="98">
        <v>2127.7777777777778</v>
      </c>
      <c r="BM8" s="97">
        <v>2220</v>
      </c>
      <c r="BN8" s="103">
        <v>2381.818181818182</v>
      </c>
      <c r="BO8" s="108">
        <f t="shared" si="0"/>
        <v>19.764584880863957</v>
      </c>
      <c r="BP8" s="108">
        <f t="shared" si="1"/>
        <v>7.2891072891072968</v>
      </c>
    </row>
    <row r="9" spans="1:68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98">
        <v>2205.5665939197002</v>
      </c>
      <c r="BG9" s="92">
        <v>2194.0039884379557</v>
      </c>
      <c r="BH9" s="87">
        <v>2044.1666666666699</v>
      </c>
      <c r="BI9" s="99">
        <v>2075.8300651436398</v>
      </c>
      <c r="BJ9" s="92">
        <v>2105.45361355469</v>
      </c>
      <c r="BK9" s="97">
        <v>2190</v>
      </c>
      <c r="BL9" s="98">
        <v>2292</v>
      </c>
      <c r="BM9" s="97">
        <v>2373.3333333333335</v>
      </c>
      <c r="BN9" s="103">
        <v>2255.5555555555557</v>
      </c>
      <c r="BO9" s="108">
        <f t="shared" si="0"/>
        <v>8.1974203176631857</v>
      </c>
      <c r="BP9" s="108">
        <f t="shared" si="1"/>
        <v>-4.9625468164794029</v>
      </c>
    </row>
    <row r="10" spans="1:68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98">
        <v>2489.6034444876841</v>
      </c>
      <c r="BG10" s="92">
        <v>2487.3669640737839</v>
      </c>
      <c r="BH10" s="59">
        <v>2487.824649787387</v>
      </c>
      <c r="BI10" s="59">
        <v>2488.3205710130815</v>
      </c>
      <c r="BJ10" s="92">
        <v>2489.1216620062628</v>
      </c>
      <c r="BK10" s="97">
        <v>2480</v>
      </c>
      <c r="BL10" s="98">
        <v>2487.456131764096</v>
      </c>
      <c r="BM10" s="59">
        <v>2487.4457462046526</v>
      </c>
      <c r="BN10" s="103">
        <v>2486.402408488676</v>
      </c>
      <c r="BO10" s="108">
        <f t="shared" si="0"/>
        <v>-5.8798745782623393E-3</v>
      </c>
      <c r="BP10" s="108">
        <f t="shared" si="1"/>
        <v>-4.1944139588511738E-2</v>
      </c>
    </row>
    <row r="11" spans="1:68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98">
        <v>1982.6201609169295</v>
      </c>
      <c r="BG11" s="92">
        <v>1980.0933742232364</v>
      </c>
      <c r="BH11" s="87">
        <v>1988.0846785844133</v>
      </c>
      <c r="BI11" s="99">
        <v>1988.0846785844151</v>
      </c>
      <c r="BJ11" s="92">
        <v>1983.3826350747913</v>
      </c>
      <c r="BK11" s="97">
        <v>1896</v>
      </c>
      <c r="BL11" s="98">
        <v>1885</v>
      </c>
      <c r="BM11" s="97">
        <v>1952.0967640081237</v>
      </c>
      <c r="BN11" s="103">
        <v>2000</v>
      </c>
      <c r="BO11" s="108">
        <f t="shared" si="0"/>
        <v>4.7120418848167542</v>
      </c>
      <c r="BP11" s="108">
        <f t="shared" si="1"/>
        <v>2.4539375749755057</v>
      </c>
    </row>
    <row r="12" spans="1:68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98">
        <v>2026.6666666666699</v>
      </c>
      <c r="BG12" s="92">
        <v>1967.3059342384142</v>
      </c>
      <c r="BH12" s="87">
        <v>2083.3333333333298</v>
      </c>
      <c r="BI12" s="99">
        <v>2125</v>
      </c>
      <c r="BJ12" s="92">
        <v>2096</v>
      </c>
      <c r="BK12" s="97">
        <v>1995</v>
      </c>
      <c r="BL12" s="98">
        <v>1999.0132901463337</v>
      </c>
      <c r="BM12" s="97">
        <v>2085.7142857142858</v>
      </c>
      <c r="BN12" s="103">
        <v>1980</v>
      </c>
      <c r="BO12" s="108">
        <f t="shared" si="0"/>
        <v>-1</v>
      </c>
      <c r="BP12" s="108">
        <f t="shared" si="1"/>
        <v>-5.068493150684934</v>
      </c>
    </row>
    <row r="13" spans="1:68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98">
        <v>2397.774632025023</v>
      </c>
      <c r="BG13" s="92">
        <v>2391.9614164084328</v>
      </c>
      <c r="BH13" s="87">
        <v>2392.7693581703256</v>
      </c>
      <c r="BI13" s="99">
        <v>2396.6917986845256</v>
      </c>
      <c r="BJ13" s="92">
        <v>2396.6917986845256</v>
      </c>
      <c r="BK13" s="97">
        <v>2394.3360805248944</v>
      </c>
      <c r="BL13" s="98">
        <v>2396.219945400162</v>
      </c>
      <c r="BM13" s="97">
        <v>2397.5639499765243</v>
      </c>
      <c r="BN13" s="103">
        <v>2393.2452714769906</v>
      </c>
      <c r="BO13" s="108">
        <f t="shared" si="0"/>
        <v>0.31529696492427506</v>
      </c>
      <c r="BP13" s="108">
        <f t="shared" si="1"/>
        <v>-0.18012777092248053</v>
      </c>
    </row>
    <row r="14" spans="1:68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98">
        <v>2217.599447521739</v>
      </c>
      <c r="BG14" s="92">
        <v>2181.7569203843732</v>
      </c>
      <c r="BH14" s="87">
        <v>2186.5935202037035</v>
      </c>
      <c r="BI14" s="99">
        <v>2186.5935202037053</v>
      </c>
      <c r="BJ14" s="92">
        <v>2208.6552787979922</v>
      </c>
      <c r="BK14" s="97">
        <v>2291.6666666666665</v>
      </c>
      <c r="BL14" s="98">
        <v>2286.6363636363599</v>
      </c>
      <c r="BM14" s="97">
        <v>2170</v>
      </c>
      <c r="BN14" s="103">
        <v>2187.5</v>
      </c>
      <c r="BO14" s="108">
        <f t="shared" si="0"/>
        <v>0.86073972176720537</v>
      </c>
      <c r="BP14" s="108">
        <f t="shared" si="1"/>
        <v>0.80645161290322576</v>
      </c>
    </row>
    <row r="15" spans="1:68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98">
        <v>1880.5492185313831</v>
      </c>
      <c r="BG15" s="92">
        <v>1789.2857142857142</v>
      </c>
      <c r="BH15" s="87">
        <v>1875.2828867571377</v>
      </c>
      <c r="BI15" s="99">
        <v>1875.2828867571393</v>
      </c>
      <c r="BJ15" s="92">
        <v>1871.1093704979296</v>
      </c>
      <c r="BK15" s="97">
        <v>1916.9230769230769</v>
      </c>
      <c r="BL15" s="98">
        <v>1960</v>
      </c>
      <c r="BM15" s="97">
        <v>2210</v>
      </c>
      <c r="BN15" s="103">
        <v>2045.8333333333333</v>
      </c>
      <c r="BO15" s="108">
        <f t="shared" si="0"/>
        <v>9.6541602858598718</v>
      </c>
      <c r="BP15" s="108">
        <f t="shared" si="1"/>
        <v>-7.4283559577677254</v>
      </c>
    </row>
    <row r="16" spans="1:68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98">
        <v>1716.6666666666667</v>
      </c>
      <c r="BG16" s="92">
        <v>1693.8598828161873</v>
      </c>
      <c r="BH16" s="87">
        <v>1728.5714285714287</v>
      </c>
      <c r="BI16" s="99">
        <v>1696.0329410421625</v>
      </c>
      <c r="BJ16" s="92">
        <v>1707.1165686198181</v>
      </c>
      <c r="BK16" s="97">
        <v>1707.1165686198181</v>
      </c>
      <c r="BL16" s="98">
        <v>1756.25</v>
      </c>
      <c r="BM16" s="97">
        <v>1894</v>
      </c>
      <c r="BN16" s="103">
        <v>1928.3333333333333</v>
      </c>
      <c r="BO16" s="108">
        <f t="shared" si="0"/>
        <v>11.25</v>
      </c>
      <c r="BP16" s="108">
        <f t="shared" si="1"/>
        <v>1.8127419922562438</v>
      </c>
    </row>
    <row r="17" spans="1:68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98">
        <v>1864.9677612546141</v>
      </c>
      <c r="BG17" s="92">
        <v>1867.0467119862735</v>
      </c>
      <c r="BH17" s="87">
        <v>1872.9313139271926</v>
      </c>
      <c r="BI17" s="99">
        <v>1875.5761396233931</v>
      </c>
      <c r="BJ17" s="92">
        <v>1866.8416759037138</v>
      </c>
      <c r="BK17" s="97">
        <v>1829.2857142857142</v>
      </c>
      <c r="BL17" s="98">
        <v>1837.8571428571429</v>
      </c>
      <c r="BM17" s="97">
        <v>1985.7142857142858</v>
      </c>
      <c r="BN17" s="103">
        <v>1945.8333333333333</v>
      </c>
      <c r="BO17" s="108">
        <f t="shared" si="0"/>
        <v>4.3881980257928319</v>
      </c>
      <c r="BP17" s="108">
        <f t="shared" si="1"/>
        <v>-2.0083932853717097</v>
      </c>
    </row>
    <row r="18" spans="1:68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98">
        <v>1881.4963895488895</v>
      </c>
      <c r="BG18" s="92">
        <v>1933.8137036711678</v>
      </c>
      <c r="BH18" s="87">
        <v>1961.7647058823529</v>
      </c>
      <c r="BI18" s="99">
        <v>1906.6666666666699</v>
      </c>
      <c r="BJ18" s="92">
        <v>1897.875</v>
      </c>
      <c r="BK18" s="97">
        <v>1953.8461538461538</v>
      </c>
      <c r="BL18" s="98">
        <v>2158.8235294117649</v>
      </c>
      <c r="BM18" s="97">
        <v>2091.4285714285716</v>
      </c>
      <c r="BN18" s="103">
        <v>2103.5714285714298</v>
      </c>
      <c r="BO18" s="108">
        <f t="shared" si="0"/>
        <v>16.865079365079431</v>
      </c>
      <c r="BP18" s="108">
        <f t="shared" si="1"/>
        <v>0.58060109289622763</v>
      </c>
    </row>
    <row r="19" spans="1:68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98">
        <v>1700</v>
      </c>
      <c r="BG19" s="92">
        <v>1705.4462475388339</v>
      </c>
      <c r="BH19" s="87">
        <v>1611.1111111111111</v>
      </c>
      <c r="BI19" s="99">
        <v>1561</v>
      </c>
      <c r="BJ19" s="92">
        <v>1563.75</v>
      </c>
      <c r="BK19" s="97">
        <v>1620</v>
      </c>
      <c r="BL19" s="98">
        <v>1843.3333333333333</v>
      </c>
      <c r="BM19" s="97">
        <v>1913.6363636363637</v>
      </c>
      <c r="BN19" s="103">
        <v>1986.1538461538462</v>
      </c>
      <c r="BO19" s="108">
        <f t="shared" si="0"/>
        <v>21.024946617363682</v>
      </c>
      <c r="BP19" s="108">
        <f t="shared" si="1"/>
        <v>3.7895121505572775</v>
      </c>
    </row>
    <row r="20" spans="1:68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98">
        <v>1987.9867377946346</v>
      </c>
      <c r="BG20" s="92">
        <v>1984.787484992838</v>
      </c>
      <c r="BH20" s="87">
        <v>1989.2572104333713</v>
      </c>
      <c r="BI20" s="99">
        <v>1986.4380947682266</v>
      </c>
      <c r="BJ20" s="92">
        <v>1987.6703075694015</v>
      </c>
      <c r="BK20" s="97">
        <v>1987.6703075694015</v>
      </c>
      <c r="BL20" s="98">
        <v>1986.6462707190312</v>
      </c>
      <c r="BM20" s="97">
        <v>1986.3120374414725</v>
      </c>
      <c r="BN20" s="103">
        <v>1985.1756113853103</v>
      </c>
      <c r="BO20" s="108">
        <f t="shared" si="0"/>
        <v>-0.18831046418541098</v>
      </c>
      <c r="BP20" s="108">
        <f t="shared" si="1"/>
        <v>-5.7212866596028027E-2</v>
      </c>
    </row>
    <row r="21" spans="1:68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98">
        <v>1672.2222222222222</v>
      </c>
      <c r="BG21" s="92">
        <v>1644.4444444444443</v>
      </c>
      <c r="BH21" s="87">
        <v>1693.75</v>
      </c>
      <c r="BI21" s="99">
        <v>1662.5</v>
      </c>
      <c r="BJ21" s="92">
        <v>1678.8888888888901</v>
      </c>
      <c r="BK21" s="97">
        <v>1750.72727272727</v>
      </c>
      <c r="BL21" s="98">
        <v>1832.1428571428571</v>
      </c>
      <c r="BM21" s="97">
        <v>1987.5</v>
      </c>
      <c r="BN21" s="103">
        <v>2041.8181818181818</v>
      </c>
      <c r="BO21" s="108">
        <f t="shared" si="0"/>
        <v>22.3459629584796</v>
      </c>
      <c r="BP21" s="108">
        <f t="shared" si="1"/>
        <v>2.732990280160088</v>
      </c>
    </row>
    <row r="22" spans="1:68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98">
        <v>1704.5454545454545</v>
      </c>
      <c r="BG22" s="92">
        <v>1782.2230997539766</v>
      </c>
      <c r="BH22" s="87">
        <v>1678.5714285714287</v>
      </c>
      <c r="BI22" s="99">
        <v>1732.2222222222222</v>
      </c>
      <c r="BJ22" s="92">
        <v>1750</v>
      </c>
      <c r="BK22" s="97">
        <v>1833.3333333333301</v>
      </c>
      <c r="BL22" s="98">
        <v>1795</v>
      </c>
      <c r="BM22" s="97">
        <v>1716.9987344232875</v>
      </c>
      <c r="BN22" s="103">
        <v>1800</v>
      </c>
      <c r="BO22" s="108">
        <f t="shared" si="0"/>
        <v>7.7844311377245514</v>
      </c>
      <c r="BP22" s="108">
        <f t="shared" si="1"/>
        <v>4.834090084789219</v>
      </c>
    </row>
    <row r="23" spans="1:68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98">
        <v>1844.7472738013316</v>
      </c>
      <c r="BG23" s="92">
        <v>1844.5454545454545</v>
      </c>
      <c r="BH23" s="87">
        <v>1781.6666666666699</v>
      </c>
      <c r="BI23" s="99">
        <v>1780</v>
      </c>
      <c r="BJ23" s="92">
        <v>1807.1428571428601</v>
      </c>
      <c r="BK23" s="97">
        <v>1776.25</v>
      </c>
      <c r="BL23" s="98">
        <v>1826.6501576761875</v>
      </c>
      <c r="BM23" s="97">
        <v>1825.8552404826808</v>
      </c>
      <c r="BN23" s="103">
        <v>1839.2857142857142</v>
      </c>
      <c r="BO23" s="108">
        <f t="shared" si="0"/>
        <v>-0.91558032966043523</v>
      </c>
      <c r="BP23" s="108">
        <f t="shared" si="1"/>
        <v>0.73557166555454867</v>
      </c>
    </row>
    <row r="24" spans="1:68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98">
        <v>1882.149658834654</v>
      </c>
      <c r="BG24" s="92">
        <v>1911.0457144580203</v>
      </c>
      <c r="BH24" s="87">
        <v>1874</v>
      </c>
      <c r="BI24" s="99">
        <v>1800</v>
      </c>
      <c r="BJ24" s="92">
        <v>1783.3333333333301</v>
      </c>
      <c r="BK24" s="97">
        <v>1780</v>
      </c>
      <c r="BL24" s="98">
        <v>1856.4975536458739</v>
      </c>
      <c r="BM24" s="97">
        <v>1848.1168532114291</v>
      </c>
      <c r="BN24" s="103">
        <v>1920</v>
      </c>
      <c r="BO24" s="108">
        <f t="shared" si="0"/>
        <v>4.3478260869565215</v>
      </c>
      <c r="BP24" s="108">
        <f t="shared" si="1"/>
        <v>3.889534726316751</v>
      </c>
    </row>
    <row r="25" spans="1:68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98">
        <v>1920.6120962199927</v>
      </c>
      <c r="BG25" s="92">
        <v>1913.5176000320866</v>
      </c>
      <c r="BH25" s="87">
        <v>1891.6666666666699</v>
      </c>
      <c r="BI25" s="99">
        <v>1800</v>
      </c>
      <c r="BJ25" s="92">
        <v>1836.04588117759</v>
      </c>
      <c r="BK25" s="97">
        <v>1793.75</v>
      </c>
      <c r="BL25" s="98">
        <v>1885.1519903512271</v>
      </c>
      <c r="BM25" s="97">
        <v>1880.9595208497642</v>
      </c>
      <c r="BN25" s="103">
        <v>1914.2857142857099</v>
      </c>
      <c r="BO25" s="108">
        <f t="shared" si="0"/>
        <v>1.6434892541086661</v>
      </c>
      <c r="BP25" s="108">
        <f t="shared" si="1"/>
        <v>1.7717655838170225</v>
      </c>
    </row>
    <row r="26" spans="1:68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98">
        <v>1974.3286394935285</v>
      </c>
      <c r="BG26" s="92">
        <v>1990.4701834326149</v>
      </c>
      <c r="BH26" s="87">
        <v>1950</v>
      </c>
      <c r="BI26" s="99">
        <v>1980.1149723207802</v>
      </c>
      <c r="BJ26" s="92">
        <v>1974.0899275752211</v>
      </c>
      <c r="BK26" s="97">
        <v>1893.3333333333301</v>
      </c>
      <c r="BL26" s="98">
        <v>1850</v>
      </c>
      <c r="BM26" s="97">
        <v>2000</v>
      </c>
      <c r="BN26" s="103">
        <v>1951.9527095172079</v>
      </c>
      <c r="BO26" s="108">
        <f t="shared" si="0"/>
        <v>3.2779211384766112</v>
      </c>
      <c r="BP26" s="108">
        <f t="shared" si="1"/>
        <v>-2.4023645241396023</v>
      </c>
    </row>
    <row r="27" spans="1:68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98">
        <v>1887.3131470158546</v>
      </c>
      <c r="BG27" s="92">
        <v>1890.544488629891</v>
      </c>
      <c r="BH27" s="87">
        <v>1837.5</v>
      </c>
      <c r="BI27" s="99">
        <v>1828.57142857143</v>
      </c>
      <c r="BJ27" s="92">
        <v>1847.61731632019</v>
      </c>
      <c r="BK27" s="97">
        <v>1758.5714285714287</v>
      </c>
      <c r="BL27" s="98">
        <v>1775</v>
      </c>
      <c r="BM27" s="97">
        <v>1848.5685760625843</v>
      </c>
      <c r="BN27" s="103">
        <v>1925</v>
      </c>
      <c r="BO27" s="108">
        <f t="shared" si="0"/>
        <v>5.9633027522933881</v>
      </c>
      <c r="BP27" s="108">
        <f t="shared" si="1"/>
        <v>4.1346274586260252</v>
      </c>
    </row>
    <row r="28" spans="1:68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98">
        <v>1795.4414087428916</v>
      </c>
      <c r="BG28" s="92">
        <v>1814.1506302040186</v>
      </c>
      <c r="BH28" s="87">
        <v>1807.1740812846622</v>
      </c>
      <c r="BI28" s="99">
        <v>1833.3333333333301</v>
      </c>
      <c r="BJ28" s="92">
        <v>1801.6160506813032</v>
      </c>
      <c r="BK28" s="97">
        <v>1786.6666666666667</v>
      </c>
      <c r="BL28" s="98">
        <v>1920</v>
      </c>
      <c r="BM28" s="97">
        <v>1987.5</v>
      </c>
      <c r="BN28" s="103">
        <v>1950</v>
      </c>
      <c r="BO28" s="108">
        <f t="shared" si="0"/>
        <v>9.3969144460028051</v>
      </c>
      <c r="BP28" s="108">
        <f t="shared" si="1"/>
        <v>-1.8867924528301887</v>
      </c>
    </row>
    <row r="29" spans="1:68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98">
        <v>1725</v>
      </c>
      <c r="BG29" s="92">
        <v>1802.75081259886</v>
      </c>
      <c r="BH29" s="87">
        <v>1830.8334467914949</v>
      </c>
      <c r="BI29" s="99">
        <v>1741.5</v>
      </c>
      <c r="BJ29" s="92">
        <v>1768</v>
      </c>
      <c r="BK29" s="97">
        <v>1800.3684210526301</v>
      </c>
      <c r="BL29" s="98">
        <v>1997.2222222222222</v>
      </c>
      <c r="BM29" s="97">
        <v>2082.2727272727275</v>
      </c>
      <c r="BN29" s="103">
        <v>1934.4985631433401</v>
      </c>
      <c r="BO29" s="108">
        <f t="shared" si="0"/>
        <v>4.9727902480882218</v>
      </c>
      <c r="BP29" s="108">
        <f t="shared" si="1"/>
        <v>-7.0967727807171403</v>
      </c>
    </row>
    <row r="30" spans="1:68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98">
        <v>2040</v>
      </c>
      <c r="BG30" s="92">
        <v>2025</v>
      </c>
      <c r="BH30" s="87">
        <v>2021.4285714285713</v>
      </c>
      <c r="BI30" s="99">
        <v>1978.5714285714287</v>
      </c>
      <c r="BJ30" s="92">
        <v>1966.6666666666667</v>
      </c>
      <c r="BK30" s="97">
        <v>1940</v>
      </c>
      <c r="BL30" s="98">
        <v>2117.1428571428573</v>
      </c>
      <c r="BM30" s="97">
        <v>2141.6666666666665</v>
      </c>
      <c r="BN30" s="103">
        <v>2166.6666666666665</v>
      </c>
      <c r="BO30" s="108">
        <f t="shared" si="0"/>
        <v>1.3645224171539891</v>
      </c>
      <c r="BP30" s="108">
        <f t="shared" si="1"/>
        <v>1.1673151750972763</v>
      </c>
    </row>
    <row r="31" spans="1:68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98">
        <v>2333.3333333333298</v>
      </c>
      <c r="BG31" s="92">
        <v>2278.5725215981402</v>
      </c>
      <c r="BH31" s="87">
        <v>2205.4625949375336</v>
      </c>
      <c r="BI31" s="99">
        <v>2200</v>
      </c>
      <c r="BJ31" s="92">
        <v>2166.6666666666665</v>
      </c>
      <c r="BK31" s="97">
        <v>2125</v>
      </c>
      <c r="BL31" s="98">
        <v>2225</v>
      </c>
      <c r="BM31" s="97">
        <v>2225.0233017126975</v>
      </c>
      <c r="BN31" s="103">
        <v>2060</v>
      </c>
      <c r="BO31" s="108">
        <f t="shared" si="0"/>
        <v>-4.1860465116279073</v>
      </c>
      <c r="BP31" s="108">
        <f t="shared" si="1"/>
        <v>-7.4166999323410172</v>
      </c>
    </row>
    <row r="32" spans="1:68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98">
        <v>1842.9934724357902</v>
      </c>
      <c r="BG32" s="92">
        <v>1840.3273972455954</v>
      </c>
      <c r="BH32" s="87">
        <v>1784.44444444444</v>
      </c>
      <c r="BI32" s="99">
        <v>1832.7354134402722</v>
      </c>
      <c r="BJ32" s="92">
        <v>1850</v>
      </c>
      <c r="BK32" s="97">
        <v>1790</v>
      </c>
      <c r="BL32" s="98">
        <v>1985.6363636363637</v>
      </c>
      <c r="BM32" s="97">
        <v>1922.2222222222222</v>
      </c>
      <c r="BN32" s="103">
        <v>2028.1818181818201</v>
      </c>
      <c r="BO32" s="108">
        <f t="shared" si="0"/>
        <v>10.316789413396558</v>
      </c>
      <c r="BP32" s="108">
        <f t="shared" si="1"/>
        <v>5.5123489227536471</v>
      </c>
    </row>
    <row r="33" spans="1:68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98">
        <v>1868.7240878929579</v>
      </c>
      <c r="BG33" s="92">
        <v>1862.7347138632103</v>
      </c>
      <c r="BH33" s="87">
        <v>1800</v>
      </c>
      <c r="BI33" s="99">
        <v>1798.3333333333301</v>
      </c>
      <c r="BJ33" s="92">
        <v>1761.5384615384601</v>
      </c>
      <c r="BK33" s="97">
        <v>1826.07142857143</v>
      </c>
      <c r="BL33" s="98">
        <v>1846.4285714285713</v>
      </c>
      <c r="BM33" s="97">
        <v>1950</v>
      </c>
      <c r="BN33" s="103">
        <v>1847.9624231905884</v>
      </c>
      <c r="BO33" s="108">
        <f t="shared" si="0"/>
        <v>-0.91627614665997004</v>
      </c>
      <c r="BP33" s="108">
        <f t="shared" si="1"/>
        <v>-5.2326962466364906</v>
      </c>
    </row>
    <row r="34" spans="1:68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98">
        <v>1789.435109496967</v>
      </c>
      <c r="BG34" s="92">
        <v>1798.6694845503118</v>
      </c>
      <c r="BH34" s="87">
        <v>1737.5</v>
      </c>
      <c r="BI34" s="99">
        <v>1683.75</v>
      </c>
      <c r="BJ34" s="92">
        <v>1713.5</v>
      </c>
      <c r="BK34" s="97">
        <v>1718.1818181818182</v>
      </c>
      <c r="BL34" s="98">
        <v>2007.6923076923076</v>
      </c>
      <c r="BM34" s="97">
        <v>2000</v>
      </c>
      <c r="BN34" s="103">
        <v>2049.3333333333298</v>
      </c>
      <c r="BO34" s="108">
        <f t="shared" si="0"/>
        <v>14.705436765689051</v>
      </c>
      <c r="BP34" s="108">
        <f t="shared" si="1"/>
        <v>2.4666666666664927</v>
      </c>
    </row>
    <row r="35" spans="1:68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98">
        <v>1858.9847202713734</v>
      </c>
      <c r="BG35" s="92">
        <v>1857.2555695665026</v>
      </c>
      <c r="BH35" s="87">
        <v>1742.8571428571399</v>
      </c>
      <c r="BI35" s="99">
        <v>1716.6666666666699</v>
      </c>
      <c r="BJ35" s="92">
        <v>1691.6666666666667</v>
      </c>
      <c r="BK35" s="97">
        <v>1737.64705882353</v>
      </c>
      <c r="BL35" s="98">
        <v>1907.1428571428571</v>
      </c>
      <c r="BM35" s="97">
        <v>1979.4117647058824</v>
      </c>
      <c r="BN35" s="103">
        <v>2011.7857142857099</v>
      </c>
      <c r="BO35" s="108">
        <f t="shared" si="0"/>
        <v>8.2629699478595349</v>
      </c>
      <c r="BP35" s="108">
        <f t="shared" si="1"/>
        <v>1.6355338569303621</v>
      </c>
    </row>
    <row r="36" spans="1:68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98">
        <v>1870</v>
      </c>
      <c r="BG36" s="92">
        <v>1860.5879421708514</v>
      </c>
      <c r="BH36" s="87">
        <v>1700</v>
      </c>
      <c r="BI36" s="99">
        <v>1783</v>
      </c>
      <c r="BJ36" s="92">
        <v>1800</v>
      </c>
      <c r="BK36" s="97">
        <v>1750</v>
      </c>
      <c r="BL36" s="98">
        <v>1850</v>
      </c>
      <c r="BM36" s="97">
        <v>1933.3333333333333</v>
      </c>
      <c r="BN36" s="103">
        <v>2060</v>
      </c>
      <c r="BO36" s="108">
        <f t="shared" si="0"/>
        <v>9.381705719212146</v>
      </c>
      <c r="BP36" s="108">
        <f t="shared" si="1"/>
        <v>6.5517241379310391</v>
      </c>
    </row>
    <row r="37" spans="1:68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98">
        <v>2130</v>
      </c>
      <c r="BG37" s="92">
        <v>2094.8736656546685</v>
      </c>
      <c r="BH37" s="87">
        <v>2105.6303814684602</v>
      </c>
      <c r="BI37" s="99">
        <v>2110.0039056682299</v>
      </c>
      <c r="BJ37" s="92">
        <v>2101.3429297901457</v>
      </c>
      <c r="BK37" s="97">
        <v>2086.6666666666702</v>
      </c>
      <c r="BL37" s="98">
        <v>2038.8888888888889</v>
      </c>
      <c r="BM37" s="97">
        <v>2091.6720887966094</v>
      </c>
      <c r="BN37" s="103">
        <v>2186.6666666666702</v>
      </c>
      <c r="BO37" s="108">
        <f t="shared" si="0"/>
        <v>8.6939571150099209</v>
      </c>
      <c r="BP37" s="108">
        <f t="shared" si="1"/>
        <v>4.5415616711084716</v>
      </c>
    </row>
    <row r="38" spans="1:68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98">
        <v>2033.7526603952226</v>
      </c>
      <c r="BG38" s="92">
        <v>2026.9582628818816</v>
      </c>
      <c r="BH38" s="87">
        <v>1980</v>
      </c>
      <c r="BI38" s="99">
        <v>1900</v>
      </c>
      <c r="BJ38" s="92">
        <v>1920</v>
      </c>
      <c r="BK38" s="97">
        <v>1840</v>
      </c>
      <c r="BL38" s="98">
        <v>1977.8636803353102</v>
      </c>
      <c r="BM38" s="97">
        <v>2000</v>
      </c>
      <c r="BN38" s="103">
        <v>2066.6666666666665</v>
      </c>
      <c r="BO38" s="108">
        <f t="shared" si="0"/>
        <v>9.3474426807760072</v>
      </c>
      <c r="BP38" s="108">
        <f t="shared" si="1"/>
        <v>3.3333333333333255</v>
      </c>
    </row>
    <row r="39" spans="1:68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98">
        <v>2244.4710746095489</v>
      </c>
      <c r="BG39" s="92">
        <v>2240.4513396755406</v>
      </c>
      <c r="BH39" s="59">
        <v>2244.5078703430268</v>
      </c>
      <c r="BI39" s="99">
        <v>2244.507870343029</v>
      </c>
      <c r="BJ39" s="92">
        <v>2254.1094737490348</v>
      </c>
      <c r="BK39" s="97">
        <v>2254.1094737490348</v>
      </c>
      <c r="BL39" s="98">
        <v>2252.3772799741259</v>
      </c>
      <c r="BM39" s="97">
        <v>2251.9083322565939</v>
      </c>
      <c r="BN39" s="103">
        <v>2247.9463764809097</v>
      </c>
      <c r="BO39" s="108">
        <f t="shared" si="0"/>
        <v>-0.11396389384761967</v>
      </c>
      <c r="BP39" s="108">
        <f t="shared" si="1"/>
        <v>-0.17593770221161473</v>
      </c>
    </row>
    <row r="40" spans="1:68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59">
        <v>2333.8268483816719</v>
      </c>
      <c r="BG40" s="92">
        <v>2330.33055007455</v>
      </c>
      <c r="BH40" s="59">
        <v>2330.9591732297222</v>
      </c>
      <c r="BI40" s="99">
        <v>2330.9591732297222</v>
      </c>
      <c r="BJ40" s="59">
        <v>2334.9565335525408</v>
      </c>
      <c r="BK40" s="97">
        <v>2334.9565335525426</v>
      </c>
      <c r="BL40" s="71">
        <v>2336.1041919008535</v>
      </c>
      <c r="BM40" s="59">
        <v>2336.8446801567547</v>
      </c>
      <c r="BN40" s="59">
        <v>2333.2839227018453</v>
      </c>
      <c r="BO40" s="108">
        <f t="shared" si="0"/>
        <v>7.0022922771438526E-2</v>
      </c>
      <c r="BP40" s="108">
        <f t="shared" si="1"/>
        <v>-0.15237458805651477</v>
      </c>
    </row>
    <row r="41" spans="1:68" ht="15" customHeight="1" x14ac:dyDescent="0.25">
      <c r="A41" s="1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98">
        <v>2014.9280539267061</v>
      </c>
      <c r="BG41" s="92">
        <v>2032.5322238499693</v>
      </c>
      <c r="BH41" s="87">
        <v>2035.0321452357398</v>
      </c>
      <c r="BI41" s="99">
        <v>2035.0321452357398</v>
      </c>
      <c r="BJ41" s="92">
        <v>2031.9111014704497</v>
      </c>
      <c r="BK41" s="97">
        <v>2043.1329594857255</v>
      </c>
      <c r="BL41" s="98">
        <v>2041.7152691176598</v>
      </c>
      <c r="BM41" s="97">
        <v>2050</v>
      </c>
      <c r="BN41" s="103">
        <v>2041.2896797144974</v>
      </c>
      <c r="BO41" s="108">
        <f t="shared" si="0"/>
        <v>-1.8213627324995274</v>
      </c>
      <c r="BP41" s="108">
        <f t="shared" si="1"/>
        <v>-0.42489367246354032</v>
      </c>
    </row>
    <row r="42" spans="1:68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BE42" si="3">AVERAGE(AO5:AO41)</f>
        <v>2064.4530541244735</v>
      </c>
      <c r="AP42" s="68">
        <f t="shared" si="3"/>
        <v>2046.5276291262935</v>
      </c>
      <c r="AQ42" s="68">
        <f t="shared" si="3"/>
        <v>2028.0409024379612</v>
      </c>
      <c r="AR42" s="68">
        <f t="shared" si="3"/>
        <v>1995.3755213680388</v>
      </c>
      <c r="AS42" s="68">
        <f t="shared" si="3"/>
        <v>2024.8010841458552</v>
      </c>
      <c r="AT42" s="68">
        <f t="shared" si="3"/>
        <v>2000.3385939475988</v>
      </c>
      <c r="AU42" s="68">
        <f t="shared" si="3"/>
        <v>1976.1112893412194</v>
      </c>
      <c r="AV42" s="68">
        <f t="shared" si="3"/>
        <v>1967.4623086521233</v>
      </c>
      <c r="AW42" s="68">
        <f t="shared" si="3"/>
        <v>2000.2853593944244</v>
      </c>
      <c r="AX42" s="68">
        <f t="shared" si="3"/>
        <v>2018.6812093899659</v>
      </c>
      <c r="AY42" s="68">
        <f t="shared" si="3"/>
        <v>2019.0999909850545</v>
      </c>
      <c r="AZ42" s="68">
        <f t="shared" si="3"/>
        <v>1995.3532551742262</v>
      </c>
      <c r="BA42" s="68">
        <f t="shared" si="3"/>
        <v>1981.0705813352877</v>
      </c>
      <c r="BB42" s="68">
        <f t="shared" si="3"/>
        <v>1957.3167183039304</v>
      </c>
      <c r="BC42" s="68">
        <f t="shared" si="3"/>
        <v>1965.0320028549845</v>
      </c>
      <c r="BD42" s="68">
        <f t="shared" si="3"/>
        <v>1973.9471655532052</v>
      </c>
      <c r="BE42" s="68">
        <f t="shared" si="3"/>
        <v>1971.3392418154406</v>
      </c>
      <c r="BF42" s="68">
        <f t="shared" ref="BF42:BK42" si="4">AVERAGE(BF5:BF41)</f>
        <v>1979.1511490430253</v>
      </c>
      <c r="BG42" s="68">
        <f t="shared" si="4"/>
        <v>1974.6662248748826</v>
      </c>
      <c r="BH42" s="68">
        <f t="shared" si="4"/>
        <v>1953.7112637444623</v>
      </c>
      <c r="BI42" s="68">
        <f t="shared" si="4"/>
        <v>1947.4669151640189</v>
      </c>
      <c r="BJ42" s="68">
        <f t="shared" si="4"/>
        <v>1949.7515743106944</v>
      </c>
      <c r="BK42" s="68">
        <f t="shared" si="4"/>
        <v>1949.0171065181919</v>
      </c>
      <c r="BL42" s="68">
        <f t="shared" ref="BL42:BM42" si="5">AVERAGE(BL5:BL41)</f>
        <v>2018.9058892482371</v>
      </c>
      <c r="BM42" s="68">
        <f t="shared" si="5"/>
        <v>2057.7147840862722</v>
      </c>
      <c r="BN42" s="68">
        <f t="shared" ref="BN42" si="6">AVERAGE(BN5:BN41)</f>
        <v>2069.2135145363227</v>
      </c>
      <c r="BO42" s="109">
        <f t="shared" si="0"/>
        <v>5.7168467006889898</v>
      </c>
      <c r="BP42" s="109">
        <f t="shared" si="1"/>
        <v>0.55881070296904756</v>
      </c>
    </row>
    <row r="43" spans="1:68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7">O42/N42*100-100</f>
        <v>28.239702406242088</v>
      </c>
      <c r="P43" s="68">
        <f t="shared" si="7"/>
        <v>5.484478141895849</v>
      </c>
      <c r="Q43" s="68">
        <f t="shared" si="7"/>
        <v>-7.9306415263560979</v>
      </c>
      <c r="R43" s="68">
        <f t="shared" si="7"/>
        <v>-2.6149626167780582</v>
      </c>
      <c r="S43" s="68">
        <f t="shared" si="7"/>
        <v>0.7488530175869812</v>
      </c>
      <c r="T43" s="68">
        <f t="shared" si="7"/>
        <v>-9.4258349522279019</v>
      </c>
      <c r="U43" s="68">
        <f t="shared" si="7"/>
        <v>0.46277838499308643</v>
      </c>
      <c r="V43" s="68">
        <f t="shared" si="7"/>
        <v>-10.578815060992497</v>
      </c>
      <c r="W43" s="68">
        <f t="shared" si="7"/>
        <v>-3.9819382846933422</v>
      </c>
      <c r="X43" s="68">
        <f t="shared" si="7"/>
        <v>24.203384927505383</v>
      </c>
      <c r="Y43" s="68">
        <f t="shared" si="7"/>
        <v>0.15748038161589761</v>
      </c>
      <c r="Z43" s="68">
        <f t="shared" si="7"/>
        <v>-4.2414394315864854</v>
      </c>
      <c r="AA43" s="68">
        <f t="shared" si="7"/>
        <v>-3.8160535769357438</v>
      </c>
      <c r="AB43" s="68">
        <f t="shared" si="7"/>
        <v>-1.5569333581607765</v>
      </c>
      <c r="AC43" s="68">
        <f t="shared" si="7"/>
        <v>-3.0301709186067711</v>
      </c>
      <c r="AD43" s="68">
        <f t="shared" si="7"/>
        <v>-1.5519807149466232</v>
      </c>
      <c r="AE43" s="68">
        <f t="shared" si="7"/>
        <v>0.68260289056436818</v>
      </c>
      <c r="AF43" s="68">
        <f t="shared" si="7"/>
        <v>-1.800314583783134</v>
      </c>
      <c r="AG43" s="68">
        <f t="shared" si="7"/>
        <v>-1.2030717342731378</v>
      </c>
      <c r="AH43" s="68">
        <f t="shared" si="7"/>
        <v>2.1732489756255404</v>
      </c>
      <c r="AI43" s="68">
        <f t="shared" si="7"/>
        <v>2.5962447772004111</v>
      </c>
      <c r="AJ43" s="68">
        <f t="shared" si="7"/>
        <v>1.7948261922528417</v>
      </c>
      <c r="AK43" s="68">
        <f t="shared" si="7"/>
        <v>-2.823192234957304</v>
      </c>
      <c r="AL43" s="68">
        <f t="shared" si="7"/>
        <v>-1.5323445451692663</v>
      </c>
      <c r="AM43" s="68">
        <f t="shared" si="7"/>
        <v>-0.63185721971971986</v>
      </c>
      <c r="AN43" s="68">
        <f t="shared" si="7"/>
        <v>1.3659557375334259</v>
      </c>
      <c r="AO43" s="68">
        <f t="shared" ref="AO43:BE43" si="8">AO42/AN42*100-100</f>
        <v>-0.15616677442980631</v>
      </c>
      <c r="AP43" s="68">
        <f t="shared" si="8"/>
        <v>-0.86828930124460157</v>
      </c>
      <c r="AQ43" s="68">
        <f t="shared" si="8"/>
        <v>-0.90332162758167556</v>
      </c>
      <c r="AR43" s="68">
        <f t="shared" si="8"/>
        <v>-1.610686501966228</v>
      </c>
      <c r="AS43" s="68">
        <f t="shared" si="8"/>
        <v>1.4746879703947684</v>
      </c>
      <c r="AT43" s="68">
        <f t="shared" si="8"/>
        <v>-1.2081428832588585</v>
      </c>
      <c r="AU43" s="68">
        <f t="shared" si="8"/>
        <v>-1.211160184564946</v>
      </c>
      <c r="AV43" s="68">
        <f t="shared" si="8"/>
        <v>-0.4376768016936694</v>
      </c>
      <c r="AW43" s="68">
        <f t="shared" si="8"/>
        <v>1.6682937506837305</v>
      </c>
      <c r="AX43" s="68">
        <f t="shared" si="8"/>
        <v>0.91966128278370718</v>
      </c>
      <c r="AY43" s="68">
        <f t="shared" si="8"/>
        <v>2.0745306051310308E-2</v>
      </c>
      <c r="AZ43" s="68">
        <f t="shared" si="8"/>
        <v>-1.1761049931580203</v>
      </c>
      <c r="BA43" s="68">
        <f t="shared" si="8"/>
        <v>-0.71579675437928358</v>
      </c>
      <c r="BB43" s="68">
        <f t="shared" si="8"/>
        <v>-1.1990417330485315</v>
      </c>
      <c r="BC43" s="68">
        <f t="shared" si="8"/>
        <v>0.39417660304559377</v>
      </c>
      <c r="BD43" s="68">
        <f t="shared" si="8"/>
        <v>0.4536904582351724</v>
      </c>
      <c r="BE43" s="68">
        <f t="shared" si="8"/>
        <v>-0.13211720066649946</v>
      </c>
      <c r="BF43" s="68">
        <f t="shared" ref="BF43:BJ43" si="9">BF42/BE42*100-100</f>
        <v>0.39627411973957294</v>
      </c>
      <c r="BG43" s="68">
        <f t="shared" si="9"/>
        <v>-0.22660847153140651</v>
      </c>
      <c r="BH43" s="68">
        <f t="shared" si="9"/>
        <v>-1.0611900313303835</v>
      </c>
      <c r="BI43" s="68">
        <f t="shared" si="9"/>
        <v>-0.31961470951830506</v>
      </c>
      <c r="BJ43" s="68">
        <f t="shared" si="9"/>
        <v>0.11731440102454371</v>
      </c>
      <c r="BK43" s="68">
        <f>BK42/BJ42*100-100</f>
        <v>-3.7669814051170647E-2</v>
      </c>
      <c r="BL43" s="68">
        <f>BL42/BK42*100-100</f>
        <v>3.5858475790855096</v>
      </c>
      <c r="BM43" s="68">
        <f>BM42/BL42*100-100</f>
        <v>1.9222735960459261</v>
      </c>
      <c r="BN43" s="68">
        <f>BN42/BM42*100-100</f>
        <v>0.55881070296904056</v>
      </c>
      <c r="BO43" s="110"/>
      <c r="BP43" s="110"/>
    </row>
    <row r="44" spans="1:68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10">O42/C42*100-100</f>
        <v>39.391855191786078</v>
      </c>
      <c r="P44" s="68">
        <f t="shared" si="10"/>
        <v>45.58859294030151</v>
      </c>
      <c r="Q44" s="68">
        <f t="shared" si="10"/>
        <v>35.569511840558533</v>
      </c>
      <c r="R44" s="68">
        <f t="shared" si="10"/>
        <v>30.354526498569726</v>
      </c>
      <c r="S44" s="68">
        <f t="shared" si="10"/>
        <v>31.964959767514642</v>
      </c>
      <c r="T44" s="68">
        <f t="shared" si="10"/>
        <v>12.907447548801713</v>
      </c>
      <c r="U44" s="68">
        <f t="shared" si="10"/>
        <v>7.4915394878441361</v>
      </c>
      <c r="V44" s="68">
        <f t="shared" si="10"/>
        <v>3.2489541344184971</v>
      </c>
      <c r="W44" s="68">
        <f t="shared" si="10"/>
        <v>-1.401923797200439</v>
      </c>
      <c r="X44" s="68">
        <f t="shared" si="10"/>
        <v>14.855026788772264</v>
      </c>
      <c r="Y44" s="68">
        <f t="shared" si="10"/>
        <v>21.159427729655761</v>
      </c>
      <c r="Z44" s="68">
        <f t="shared" si="10"/>
        <v>13.724970822467114</v>
      </c>
      <c r="AA44" s="68">
        <f t="shared" si="10"/>
        <v>-14.70257420045067</v>
      </c>
      <c r="AB44" s="68">
        <f t="shared" si="10"/>
        <v>-20.396438222247667</v>
      </c>
      <c r="AC44" s="68">
        <f t="shared" si="10"/>
        <v>-16.1594703403035</v>
      </c>
      <c r="AD44" s="68">
        <f t="shared" si="10"/>
        <v>-15.244330108673083</v>
      </c>
      <c r="AE44" s="68">
        <f t="shared" si="10"/>
        <v>-15.300063486552901</v>
      </c>
      <c r="AF44" s="68">
        <f t="shared" si="10"/>
        <v>-8.1690996984947049</v>
      </c>
      <c r="AG44" s="68">
        <f t="shared" si="10"/>
        <v>-9.691818049298746</v>
      </c>
      <c r="AH44" s="68">
        <f t="shared" si="10"/>
        <v>3.1867377431724861</v>
      </c>
      <c r="AI44" s="68">
        <f t="shared" si="10"/>
        <v>10.256045728651245</v>
      </c>
      <c r="AJ44" s="68">
        <f t="shared" si="10"/>
        <v>-9.6361583209344417</v>
      </c>
      <c r="AK44" s="68">
        <f t="shared" si="10"/>
        <v>-12.325373618632625</v>
      </c>
      <c r="AL44" s="68">
        <f t="shared" si="10"/>
        <v>-9.8449804236178693</v>
      </c>
      <c r="AM44" s="68">
        <f t="shared" si="10"/>
        <v>-6.8603733701998806</v>
      </c>
      <c r="AN44" s="68">
        <f t="shared" si="10"/>
        <v>-4.0949495740910464</v>
      </c>
      <c r="AO44" s="68">
        <f t="shared" ref="AO44:BE44" si="11">AO42/AC42*100-100</f>
        <v>-1.2525034753131763</v>
      </c>
      <c r="AP44" s="68">
        <f t="shared" si="11"/>
        <v>-0.56673228368546802</v>
      </c>
      <c r="AQ44" s="68">
        <f t="shared" si="11"/>
        <v>-2.1329776196556196</v>
      </c>
      <c r="AR44" s="68">
        <f t="shared" si="11"/>
        <v>-1.9439919253689482</v>
      </c>
      <c r="AS44" s="68">
        <f t="shared" si="11"/>
        <v>0.71368612021383626</v>
      </c>
      <c r="AT44" s="68">
        <f t="shared" si="11"/>
        <v>-2.6194019604673855</v>
      </c>
      <c r="AU44" s="68">
        <f t="shared" si="11"/>
        <v>-6.2332513071033873</v>
      </c>
      <c r="AV44" s="68">
        <f t="shared" si="11"/>
        <v>-8.2896873266921034</v>
      </c>
      <c r="AW44" s="68">
        <f t="shared" si="11"/>
        <v>-4.0508612777148301</v>
      </c>
      <c r="AX44" s="68">
        <f t="shared" si="11"/>
        <v>-1.6615706396124921</v>
      </c>
      <c r="AY44" s="68">
        <f t="shared" si="11"/>
        <v>-1.0157307800223663</v>
      </c>
      <c r="AZ44" s="68">
        <f t="shared" si="11"/>
        <v>-3.4980634518695553</v>
      </c>
      <c r="BA44" s="68">
        <f t="shared" si="11"/>
        <v>-4.0389619237211463</v>
      </c>
      <c r="BB44" s="68">
        <f t="shared" si="11"/>
        <v>-4.3591354229822485</v>
      </c>
      <c r="BC44" s="68">
        <f t="shared" si="11"/>
        <v>-3.1068850488780555</v>
      </c>
      <c r="BD44" s="68">
        <f t="shared" si="11"/>
        <v>-1.07390090663948</v>
      </c>
      <c r="BE44" s="68">
        <f t="shared" si="11"/>
        <v>-2.6403503410295315</v>
      </c>
      <c r="BF44" s="68">
        <f t="shared" ref="BF44:BJ44" si="12">BF42/AT42*100-100</f>
        <v>-1.0591929270714502</v>
      </c>
      <c r="BG44" s="68">
        <f t="shared" si="12"/>
        <v>-7.3126674298720218E-2</v>
      </c>
      <c r="BH44" s="68">
        <f t="shared" si="12"/>
        <v>-0.69892291441566101</v>
      </c>
      <c r="BI44" s="68">
        <f t="shared" si="12"/>
        <v>-2.6405454592936621</v>
      </c>
      <c r="BJ44" s="68">
        <f t="shared" si="12"/>
        <v>-3.4145874424670382</v>
      </c>
      <c r="BK44" s="68">
        <f>BK42/AY42*100-100</f>
        <v>-3.4709962250394284</v>
      </c>
      <c r="BL44" s="68">
        <f>BL42/AZ42*100-100</f>
        <v>1.180374152443207</v>
      </c>
      <c r="BM44" s="68">
        <f>BM42/BA42*100-100</f>
        <v>3.8688274649621377</v>
      </c>
      <c r="BN44" s="68">
        <f>BN42/BB42*100-100</f>
        <v>5.7168467006889898</v>
      </c>
      <c r="BO44" s="111"/>
      <c r="BP44" s="111"/>
    </row>
    <row r="46" spans="1:68" ht="15" customHeight="1" x14ac:dyDescent="0.25">
      <c r="A46" s="69" t="s">
        <v>40</v>
      </c>
      <c r="BO46" s="113"/>
      <c r="BP46" s="113"/>
    </row>
    <row r="47" spans="1:68" ht="15" customHeight="1" x14ac:dyDescent="0.25">
      <c r="A47" s="48" t="s">
        <v>5</v>
      </c>
      <c r="B47" s="103">
        <v>2486.402408488676</v>
      </c>
      <c r="V47" s="48"/>
      <c r="W47" s="70"/>
      <c r="BO47"/>
      <c r="BP47"/>
    </row>
    <row r="48" spans="1:68" ht="15" customHeight="1" x14ac:dyDescent="0.25">
      <c r="A48" s="48" t="s">
        <v>8</v>
      </c>
      <c r="B48" s="103">
        <v>2393.2452714769906</v>
      </c>
      <c r="D48" s="48"/>
      <c r="E48" s="7"/>
      <c r="V48" s="48"/>
      <c r="W48" s="70"/>
      <c r="BO48"/>
      <c r="BP48"/>
    </row>
    <row r="49" spans="1:68" ht="15" customHeight="1" x14ac:dyDescent="0.25">
      <c r="A49" s="48" t="s">
        <v>2</v>
      </c>
      <c r="B49" s="103">
        <v>2393.0354016368997</v>
      </c>
      <c r="D49" s="1"/>
      <c r="E49" s="7"/>
      <c r="G49" s="52"/>
      <c r="V49" s="48"/>
      <c r="W49" s="70"/>
      <c r="BO49"/>
      <c r="BP49"/>
    </row>
    <row r="50" spans="1:68" ht="15" customHeight="1" x14ac:dyDescent="0.25">
      <c r="C50" s="48"/>
      <c r="V50" s="48"/>
      <c r="W50" s="71"/>
      <c r="BO50"/>
      <c r="BP50"/>
    </row>
    <row r="51" spans="1:68" ht="15" customHeight="1" x14ac:dyDescent="0.25">
      <c r="A51" s="69" t="s">
        <v>41</v>
      </c>
      <c r="BO51"/>
      <c r="BP51"/>
    </row>
    <row r="52" spans="1:68" ht="15" customHeight="1" x14ac:dyDescent="0.25">
      <c r="A52" s="48" t="s">
        <v>18</v>
      </c>
      <c r="B52" s="103">
        <v>1839.2857142857142</v>
      </c>
      <c r="V52" s="48"/>
      <c r="W52" s="70"/>
      <c r="Z52" s="48"/>
      <c r="BO52"/>
      <c r="BP52"/>
    </row>
    <row r="53" spans="1:68" ht="15" customHeight="1" x14ac:dyDescent="0.25">
      <c r="A53" s="1" t="s">
        <v>27</v>
      </c>
      <c r="B53" s="104">
        <v>1847.96</v>
      </c>
      <c r="V53" s="48"/>
      <c r="W53" s="70"/>
      <c r="Z53" s="48"/>
      <c r="BO53"/>
      <c r="BP53"/>
    </row>
    <row r="54" spans="1:68" ht="15" customHeight="1" x14ac:dyDescent="0.25">
      <c r="A54" s="48" t="s">
        <v>17</v>
      </c>
      <c r="B54" s="103">
        <v>1800</v>
      </c>
      <c r="V54" s="48"/>
      <c r="W54" s="70"/>
      <c r="Z54" s="48"/>
      <c r="BO54"/>
      <c r="BP54"/>
    </row>
    <row r="55" spans="1:68" ht="15" customHeight="1" x14ac:dyDescent="0.25">
      <c r="BO55"/>
      <c r="BP55"/>
    </row>
    <row r="56" spans="1:68" ht="15" customHeight="1" x14ac:dyDescent="0.25">
      <c r="BO56"/>
      <c r="BP56"/>
    </row>
    <row r="57" spans="1:68" ht="15" customHeight="1" x14ac:dyDescent="0.25">
      <c r="A57" s="48"/>
      <c r="B57" s="11"/>
      <c r="BO57"/>
      <c r="BP57"/>
    </row>
    <row r="58" spans="1:68" ht="15" customHeight="1" x14ac:dyDescent="0.25">
      <c r="A58" s="48"/>
      <c r="B58" s="11"/>
      <c r="BO58"/>
      <c r="BP58"/>
    </row>
    <row r="59" spans="1:68" ht="15" customHeight="1" x14ac:dyDescent="0.25">
      <c r="A59" s="48"/>
      <c r="B59" s="11"/>
      <c r="BO59"/>
      <c r="BP59"/>
    </row>
    <row r="60" spans="1:68" ht="15" customHeight="1" x14ac:dyDescent="0.25">
      <c r="BO60" s="114"/>
      <c r="BP60" s="114"/>
    </row>
    <row r="61" spans="1:68" ht="15" customHeight="1" x14ac:dyDescent="0.25">
      <c r="B61" s="48"/>
      <c r="C61" s="49"/>
      <c r="BO61" s="114"/>
      <c r="BP61" s="114"/>
    </row>
    <row r="62" spans="1:68" ht="15" customHeight="1" x14ac:dyDescent="0.25">
      <c r="BO62" s="114"/>
      <c r="BP62" s="114"/>
    </row>
    <row r="63" spans="1:68" ht="15" customHeight="1" x14ac:dyDescent="0.25">
      <c r="BO63" s="114"/>
      <c r="BP63" s="114"/>
    </row>
    <row r="64" spans="1:68" ht="15" customHeight="1" x14ac:dyDescent="0.25">
      <c r="BO64" s="114"/>
      <c r="BP64" s="114"/>
    </row>
    <row r="65" spans="67:68" ht="15" customHeight="1" x14ac:dyDescent="0.25">
      <c r="BO65" s="114"/>
      <c r="BP65" s="114"/>
    </row>
    <row r="66" spans="67:68" ht="15" customHeight="1" x14ac:dyDescent="0.25">
      <c r="BO66" s="114"/>
      <c r="BP66" s="114"/>
    </row>
    <row r="67" spans="67:68" ht="15" customHeight="1" x14ac:dyDescent="0.25">
      <c r="BO67" s="114"/>
      <c r="BP67" s="114"/>
    </row>
    <row r="68" spans="67:68" ht="15" customHeight="1" x14ac:dyDescent="0.25">
      <c r="BO68" s="114"/>
      <c r="BP68" s="114"/>
    </row>
    <row r="69" spans="67:68" ht="15" customHeight="1" x14ac:dyDescent="0.25">
      <c r="BO69" s="114"/>
      <c r="BP69" s="114"/>
    </row>
    <row r="70" spans="67:68" ht="15" customHeight="1" x14ac:dyDescent="0.25">
      <c r="BO70" s="114"/>
      <c r="BP70" s="114"/>
    </row>
    <row r="71" spans="67:68" ht="15" customHeight="1" x14ac:dyDescent="0.25">
      <c r="BO71" s="114"/>
      <c r="BP71" s="114"/>
    </row>
    <row r="72" spans="67:68" ht="15" customHeight="1" x14ac:dyDescent="0.25">
      <c r="BO72" s="114"/>
      <c r="BP72" s="1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topLeftCell="A26" workbookViewId="0">
      <selection activeCell="B38" sqref="A2:B38"/>
    </sheetView>
  </sheetViews>
  <sheetFormatPr defaultRowHeight="15" x14ac:dyDescent="0.25"/>
  <cols>
    <col min="4" max="4" width="10.140625" customWidth="1"/>
  </cols>
  <sheetData>
    <row r="1" spans="1:7" x14ac:dyDescent="0.25">
      <c r="B1" s="48"/>
      <c r="C1" s="87"/>
    </row>
    <row r="2" spans="1:7" x14ac:dyDescent="0.25">
      <c r="A2" s="48"/>
      <c r="B2" s="103"/>
      <c r="C2" s="103"/>
      <c r="D2" s="98"/>
      <c r="F2" s="26"/>
      <c r="G2" s="98"/>
    </row>
    <row r="3" spans="1:7" x14ac:dyDescent="0.25">
      <c r="A3" s="48"/>
      <c r="B3" s="103"/>
      <c r="C3" s="103"/>
      <c r="D3" s="98"/>
      <c r="E3" s="92"/>
      <c r="F3" s="1"/>
      <c r="G3" s="98"/>
    </row>
    <row r="4" spans="1:7" x14ac:dyDescent="0.25">
      <c r="A4" s="48"/>
      <c r="B4" s="103"/>
      <c r="C4" s="103"/>
      <c r="D4" s="102"/>
      <c r="E4" s="92"/>
      <c r="F4" s="1"/>
      <c r="G4" s="98"/>
    </row>
    <row r="5" spans="1:7" x14ac:dyDescent="0.25">
      <c r="A5" s="48"/>
      <c r="B5" s="103"/>
      <c r="C5" s="103"/>
      <c r="D5" s="100"/>
      <c r="E5" s="92"/>
      <c r="F5" s="1"/>
      <c r="G5" s="98"/>
    </row>
    <row r="6" spans="1:7" x14ac:dyDescent="0.25">
      <c r="A6" s="48"/>
      <c r="B6" s="102"/>
      <c r="C6" s="103"/>
      <c r="D6" s="101"/>
      <c r="E6" s="92"/>
      <c r="F6" s="1"/>
      <c r="G6" s="98"/>
    </row>
    <row r="7" spans="1:7" x14ac:dyDescent="0.25">
      <c r="A7" s="48"/>
      <c r="B7" s="103"/>
      <c r="C7" s="103"/>
      <c r="D7" s="98"/>
      <c r="E7" s="92"/>
      <c r="F7" s="1"/>
      <c r="G7" s="98"/>
    </row>
    <row r="8" spans="1:7" x14ac:dyDescent="0.25">
      <c r="A8" s="48"/>
      <c r="B8" s="103"/>
      <c r="C8" s="103"/>
      <c r="D8" s="98"/>
      <c r="E8" s="92"/>
      <c r="F8" s="1"/>
      <c r="G8" s="98"/>
    </row>
    <row r="9" spans="1:7" x14ac:dyDescent="0.25">
      <c r="A9" s="48"/>
      <c r="B9" s="103"/>
      <c r="C9" s="103"/>
      <c r="D9" s="98"/>
      <c r="E9" s="93"/>
      <c r="F9" s="1"/>
      <c r="G9" s="98"/>
    </row>
    <row r="10" spans="1:7" x14ac:dyDescent="0.25">
      <c r="A10" s="48"/>
      <c r="B10" s="103"/>
      <c r="C10" s="103"/>
      <c r="D10" s="98"/>
      <c r="E10" s="92"/>
      <c r="F10" s="1"/>
      <c r="G10" s="98"/>
    </row>
    <row r="11" spans="1:7" x14ac:dyDescent="0.25">
      <c r="A11" s="48"/>
      <c r="B11" s="103"/>
      <c r="C11" s="103"/>
      <c r="D11" s="98"/>
      <c r="E11" s="94"/>
      <c r="F11" s="1"/>
      <c r="G11" s="98"/>
    </row>
    <row r="12" spans="1:7" x14ac:dyDescent="0.25">
      <c r="A12" s="48"/>
      <c r="B12" s="103"/>
      <c r="C12" s="103"/>
      <c r="D12" s="98"/>
      <c r="E12" s="92"/>
      <c r="F12" s="1"/>
      <c r="G12" s="98"/>
    </row>
    <row r="13" spans="1:7" x14ac:dyDescent="0.25">
      <c r="A13" s="48"/>
      <c r="B13" s="103"/>
      <c r="C13" s="103"/>
      <c r="D13" s="98"/>
      <c r="E13" s="92"/>
      <c r="F13" s="1"/>
      <c r="G13" s="98"/>
    </row>
    <row r="14" spans="1:7" x14ac:dyDescent="0.25">
      <c r="A14" s="48"/>
      <c r="B14" s="103"/>
      <c r="C14" s="103"/>
      <c r="D14" s="98"/>
      <c r="E14" s="92"/>
      <c r="F14" s="1"/>
      <c r="G14" s="98"/>
    </row>
    <row r="15" spans="1:7" x14ac:dyDescent="0.25">
      <c r="A15" s="48"/>
      <c r="B15" s="103"/>
      <c r="C15" s="103"/>
      <c r="D15" s="98"/>
      <c r="E15" s="92"/>
      <c r="F15" s="1"/>
      <c r="G15" s="98"/>
    </row>
    <row r="16" spans="1:7" x14ac:dyDescent="0.25">
      <c r="A16" s="48"/>
      <c r="B16" s="103"/>
      <c r="C16" s="103"/>
      <c r="D16" s="98"/>
      <c r="E16" s="92"/>
      <c r="F16" s="1"/>
      <c r="G16" s="98"/>
    </row>
    <row r="17" spans="1:7" x14ac:dyDescent="0.25">
      <c r="A17" s="48"/>
      <c r="B17" s="103"/>
      <c r="C17" s="103"/>
      <c r="D17" s="98"/>
      <c r="E17" s="92"/>
      <c r="F17" s="1"/>
      <c r="G17" s="98"/>
    </row>
    <row r="18" spans="1:7" x14ac:dyDescent="0.25">
      <c r="A18" s="48"/>
      <c r="B18" s="103"/>
      <c r="C18" s="103"/>
      <c r="D18" s="98"/>
      <c r="E18" s="92"/>
      <c r="F18" s="1"/>
      <c r="G18" s="98"/>
    </row>
    <row r="19" spans="1:7" x14ac:dyDescent="0.25">
      <c r="A19" s="48"/>
      <c r="B19" s="103"/>
      <c r="C19" s="103"/>
      <c r="D19" s="98"/>
      <c r="E19" s="92"/>
      <c r="F19" s="1"/>
      <c r="G19" s="98"/>
    </row>
    <row r="20" spans="1:7" x14ac:dyDescent="0.25">
      <c r="A20" s="48"/>
      <c r="B20" s="103"/>
      <c r="C20" s="103"/>
      <c r="D20" s="98"/>
      <c r="E20" s="92"/>
      <c r="F20" s="1"/>
      <c r="G20" s="98"/>
    </row>
    <row r="21" spans="1:7" x14ac:dyDescent="0.25">
      <c r="A21" s="48"/>
      <c r="B21" s="103"/>
      <c r="C21" s="103"/>
      <c r="D21" s="98"/>
      <c r="E21" s="92"/>
      <c r="F21" s="1"/>
      <c r="G21" s="98"/>
    </row>
    <row r="22" spans="1:7" x14ac:dyDescent="0.25">
      <c r="A22" s="48"/>
      <c r="B22" s="103"/>
      <c r="C22" s="103"/>
      <c r="D22" s="98"/>
      <c r="E22" s="92"/>
      <c r="F22" s="1"/>
      <c r="G22" s="98"/>
    </row>
    <row r="23" spans="1:7" x14ac:dyDescent="0.25">
      <c r="A23" s="48"/>
      <c r="B23" s="103"/>
      <c r="C23" s="103"/>
      <c r="D23" s="98"/>
      <c r="E23" s="92"/>
      <c r="F23" s="1"/>
      <c r="G23" s="98"/>
    </row>
    <row r="24" spans="1:7" x14ac:dyDescent="0.25">
      <c r="A24" s="1"/>
      <c r="B24" s="103"/>
      <c r="C24" s="103"/>
      <c r="D24" s="98"/>
      <c r="E24" s="92"/>
      <c r="F24" s="1"/>
      <c r="G24" s="98"/>
    </row>
    <row r="25" spans="1:7" x14ac:dyDescent="0.25">
      <c r="A25" s="48"/>
      <c r="B25" s="103"/>
      <c r="C25" s="103"/>
      <c r="D25" s="98"/>
      <c r="E25" s="92"/>
      <c r="F25" s="1"/>
      <c r="G25" s="98"/>
    </row>
    <row r="26" spans="1:7" x14ac:dyDescent="0.25">
      <c r="A26" s="48"/>
      <c r="B26" s="103"/>
      <c r="C26" s="103"/>
      <c r="D26" s="98"/>
      <c r="E26" s="92"/>
      <c r="F26" s="1"/>
      <c r="G26" s="98"/>
    </row>
    <row r="27" spans="1:7" x14ac:dyDescent="0.25">
      <c r="A27" s="48"/>
      <c r="B27" s="103"/>
      <c r="C27" s="103"/>
      <c r="D27" s="98"/>
      <c r="E27" s="92"/>
      <c r="F27" s="1"/>
      <c r="G27" s="98"/>
    </row>
    <row r="28" spans="1:7" x14ac:dyDescent="0.25">
      <c r="A28" s="48"/>
      <c r="B28" s="103"/>
      <c r="C28" s="103"/>
      <c r="D28" s="98"/>
      <c r="E28" s="92"/>
      <c r="F28" s="1"/>
      <c r="G28" s="98"/>
    </row>
    <row r="29" spans="1:7" x14ac:dyDescent="0.25">
      <c r="A29" s="48"/>
      <c r="B29" s="103"/>
      <c r="C29" s="103"/>
      <c r="D29" s="98"/>
      <c r="E29" s="92"/>
      <c r="F29" s="1"/>
      <c r="G29" s="98"/>
    </row>
    <row r="30" spans="1:7" x14ac:dyDescent="0.25">
      <c r="A30" s="48"/>
      <c r="B30" s="103"/>
      <c r="C30" s="103"/>
      <c r="D30" s="98"/>
      <c r="E30" s="92"/>
      <c r="F30" s="1"/>
      <c r="G30" s="98"/>
    </row>
    <row r="31" spans="1:7" x14ac:dyDescent="0.25">
      <c r="A31" s="48"/>
      <c r="B31" s="103"/>
      <c r="C31" s="103"/>
      <c r="D31" s="98"/>
      <c r="E31" s="92"/>
      <c r="F31" s="1"/>
      <c r="G31" s="98"/>
    </row>
    <row r="32" spans="1:7" x14ac:dyDescent="0.25">
      <c r="A32" s="48"/>
      <c r="B32" s="103"/>
      <c r="C32" s="103"/>
      <c r="D32" s="98"/>
      <c r="E32" s="92"/>
      <c r="F32" s="1"/>
      <c r="G32" s="98"/>
    </row>
    <row r="33" spans="1:7" x14ac:dyDescent="0.25">
      <c r="A33" s="48"/>
      <c r="B33" s="103"/>
      <c r="C33" s="103"/>
      <c r="D33" s="98"/>
      <c r="E33" s="92"/>
      <c r="F33" s="1"/>
      <c r="G33" s="98"/>
    </row>
    <row r="34" spans="1:7" x14ac:dyDescent="0.25">
      <c r="A34" s="48"/>
      <c r="B34" s="103"/>
      <c r="C34" s="103"/>
      <c r="D34" s="98"/>
      <c r="E34" s="92"/>
      <c r="F34" s="1"/>
      <c r="G34" s="98"/>
    </row>
    <row r="35" spans="1:7" x14ac:dyDescent="0.25">
      <c r="A35" s="48"/>
      <c r="B35" s="103"/>
      <c r="C35" s="103"/>
      <c r="D35" s="98"/>
      <c r="E35" s="92"/>
      <c r="F35" s="1"/>
      <c r="G35" s="98"/>
    </row>
    <row r="36" spans="1:7" x14ac:dyDescent="0.25">
      <c r="A36" s="48"/>
      <c r="B36" s="103"/>
      <c r="C36" s="103"/>
      <c r="D36" s="98"/>
      <c r="E36" s="92"/>
      <c r="F36" s="1"/>
      <c r="G36" s="98"/>
    </row>
    <row r="37" spans="1:7" x14ac:dyDescent="0.25">
      <c r="A37" s="48"/>
      <c r="B37" s="104"/>
      <c r="C37" s="103"/>
      <c r="D37" s="98"/>
      <c r="E37" s="92"/>
      <c r="F37" s="1"/>
      <c r="G37" s="98"/>
    </row>
    <row r="38" spans="1:7" x14ac:dyDescent="0.25">
      <c r="A38" s="48"/>
      <c r="B38" s="103"/>
      <c r="C38" s="103"/>
      <c r="D38" s="100"/>
      <c r="E38" s="92"/>
      <c r="F38" s="1"/>
      <c r="G38" s="98"/>
    </row>
    <row r="39" spans="1:7" x14ac:dyDescent="0.25">
      <c r="B39" s="1"/>
      <c r="C39" s="1"/>
      <c r="D39" s="97"/>
      <c r="E39" s="92"/>
      <c r="F39" s="92"/>
    </row>
    <row r="40" spans="1:7" x14ac:dyDescent="0.25">
      <c r="D40" s="1"/>
      <c r="E40" s="92"/>
    </row>
  </sheetData>
  <sortState xmlns:xlrd2="http://schemas.microsoft.com/office/spreadsheetml/2017/richdata2" ref="A2:B38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2021-05-17T11:20:09Z</dcterms:modified>
</cp:coreProperties>
</file>